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activeTab="0"/>
  </bookViews>
  <sheets>
    <sheet name="Канц тов 2012" sheetId="1" r:id="rId1"/>
    <sheet name="Лист2" sheetId="2" r:id="rId2"/>
    <sheet name="Лист3" sheetId="3" r:id="rId3"/>
  </sheets>
  <definedNames>
    <definedName name="_xlnm.Print_Area" localSheetId="0">'Канц тов 2012'!$A$1:$G$180</definedName>
    <definedName name="_xlnm.Print_Area" localSheetId="1">'Лист2'!$A$1:$F$128</definedName>
  </definedNames>
  <calcPr fullCalcOnLoad="1"/>
</workbook>
</file>

<file path=xl/sharedStrings.xml><?xml version="1.0" encoding="utf-8"?>
<sst xmlns="http://schemas.openxmlformats.org/spreadsheetml/2006/main" count="579" uniqueCount="140">
  <si>
    <t>Таблица расчета начальной (максимальной) цены контракта</t>
  </si>
  <si>
    <t>Опека</t>
  </si>
  <si>
    <t>КДН</t>
  </si>
  <si>
    <t>ЗАГС</t>
  </si>
  <si>
    <t>Адм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</si>
  <si>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</si>
  <si>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</si>
  <si>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</si>
  <si>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</si>
  <si>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</si>
  <si>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</si>
  <si>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</si>
  <si>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</si>
  <si>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</si>
  <si>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Блок бесперебойного питания</t>
  </si>
  <si>
    <t>Х</t>
  </si>
  <si>
    <t>Количество ед. товара</t>
  </si>
  <si>
    <t>Модель, производитель</t>
  </si>
  <si>
    <t>ИБП APC Back-UPS ES 525VA</t>
  </si>
  <si>
    <t>Цена за ед. товара</t>
  </si>
  <si>
    <t>Итого</t>
  </si>
  <si>
    <t>Монитор жидкокристаллический 21,5"</t>
  </si>
  <si>
    <t>VA2216w, ViewSonic</t>
  </si>
  <si>
    <t>Внешний жесткий диск</t>
  </si>
  <si>
    <t>Внешний жесткий диск 320Gb Seagate FreeAgent Go Royal Blue, 2,5", 5400rpm, 8Mb buffer, USB2.0</t>
  </si>
  <si>
    <t>Ноутбук (замена настольного компьютера)</t>
  </si>
  <si>
    <t>Ноутбук hp Compaq Presario CQ71-302ER Pentium DC T4300 (2,1GHz), 17.3"HD+, 3GB, 320GB 5400 об/мин, GeForce G103M 512MB, DVD±RW SM LS, 6-cell, WLAN 802.11bg, Web + Mic, Win 7 Premium 64bit</t>
  </si>
  <si>
    <t>Ноутбук</t>
  </si>
  <si>
    <t>Ноутбук hp Compaq Presario CQ61-320ER C2D T6600 (2,2GHz), 15.6"HD, 3GB, 250GB 5400 об/мин, NVIDIA GeForce G103M 512MB, DVD±RW SM LS, 6 Cell, WLAN 802.11bg, Web + Mic, Win 7 Home Premium 64bit</t>
  </si>
  <si>
    <t>картридж для цветного лазерного принтера EPSON AcuLaser С1100 #0190</t>
  </si>
  <si>
    <t>Тонер-картридж 0190 для Epson AcuLaser C1100/CX11N/CX11NF черный (4000 стр.)</t>
  </si>
  <si>
    <t>картридж для цветного лазерного принтера EPSON AcuLaser С1100 #0187</t>
  </si>
  <si>
    <t>Тонер-картридж 0187 для Epson AcuLaser C1100/CX11N/CX11NF желтый (4000 стр.)</t>
  </si>
  <si>
    <t>картридж для цветного лазерного принтера EPSON AcuLaser С1100 #0188</t>
  </si>
  <si>
    <t>Тонер-картридж 0188 для Epson AcuLaser C1100/CX11N/CX11NF красный (4000 стр.)</t>
  </si>
  <si>
    <t>картридж для цветного лазерного принтера EPSON AcuLaser С1100 #0189</t>
  </si>
  <si>
    <t>Тонер-картридж 0189 для Epson AcuLaser C1100/CX11N/CX11NF синий (4000 стр.)</t>
  </si>
  <si>
    <t>Многофункциональное устройство (лазерный монохромный принтер, ксерокс, цветной сканер)</t>
  </si>
  <si>
    <t>МФУ лазерное HP LaserJet M1522n MFP (A4, принтер/копир/сканер 23 стр/мин, 600x600 dpi, 8000 стр/мес., сканер 1200x1200 dpi 24bit, ADF, USB/LAN, 2 лотка 10+250 л.)</t>
  </si>
  <si>
    <t>Цветной лазерный принтер</t>
  </si>
  <si>
    <t>Цветной лазерный принтер HP "Color LaserJet CP1515n" A4, 600x600dpi (USB2.0, LAN)</t>
  </si>
  <si>
    <t>Колонки акустические 2.1</t>
  </si>
  <si>
    <t>Колонки Genius SW-V2.1 1250 черные сабвуфер 20 Вт, сателлиты 2х10 Вт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</si>
  <si>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</si>
  <si>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</si>
  <si>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</si>
  <si>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«Принт-Сервис», Екатеринбург</t>
  </si>
  <si>
    <t>(343) 381-17-73, www.printserv.ru</t>
  </si>
  <si>
    <t>ИЧП Степанов А.Г., Югорск</t>
  </si>
  <si>
    <t>(34675) 7-46-64</t>
  </si>
  <si>
    <t>ООО «Позитроника», Советский</t>
  </si>
  <si>
    <t>(34675) 3-50-50</t>
  </si>
  <si>
    <t xml:space="preserve">Персональный компьютер </t>
  </si>
  <si>
    <t>Персональный компьютер hp dx2420 MT Pentium DC E5300, 2GB 6400 DDR2, 320GB (7200rpm) SATA, DVD+/-RW, FastEth, keyb, opt mouse, WinXPPro + VistaBusin + MSOfRe</t>
  </si>
  <si>
    <t>ООО «КС «Нейман», Екатеринбург</t>
  </si>
  <si>
    <t>(343) 268-21-96</t>
  </si>
  <si>
    <t>Видеокамера</t>
  </si>
  <si>
    <t>Видеокамера Panasonic SDL-26-K SD (0,8 Mpix, 70xZoom, стерео, 2.7дм, SD/SDHC, USB 2.0, Li-ion)</t>
  </si>
  <si>
    <t>ООО «Компания Портал», Екатеринбург</t>
  </si>
  <si>
    <t>(343) 221-79-23</t>
  </si>
  <si>
    <t>ООО «Территория ПК», Екатеринбург</t>
  </si>
  <si>
    <t>(343) 216-1120</t>
  </si>
  <si>
    <t>LCD телевизор 22"</t>
  </si>
  <si>
    <t>LCD телевизор 22" LG 22LH2000 [1366x768, 8000:1, 5 мс, 350 кд/м2, 170гор/178вер, 3Вт х2, HDMI]</t>
  </si>
  <si>
    <t>Факс лазерный с дополнительной DECT-радиотрубкой</t>
  </si>
  <si>
    <t>Факс Panasonic KX-FLC413RU с DECT-радиотрубкой</t>
  </si>
  <si>
    <t>ООО «ИнтеркомУрал», Екатеринбург</t>
  </si>
  <si>
    <t>(343) 375-78-87</t>
  </si>
  <si>
    <t>Монитор жидкокристаллический 24 дюйма</t>
  </si>
  <si>
    <t>монитор 24" Asus "VW246H" 1920x1080, 2мс (GtG), черный (D-Sub, DVI, HDMI, MM)</t>
  </si>
  <si>
    <t>ООО «Компания DNS», Екатеринбург</t>
  </si>
  <si>
    <t>(343) 379-0920</t>
  </si>
  <si>
    <t>Дата составления: 09.11.2009</t>
  </si>
  <si>
    <t>Максимальная цена контракта:</t>
  </si>
  <si>
    <t>Руководитель</t>
  </si>
  <si>
    <t>М.И.Бодак</t>
  </si>
  <si>
    <t>Исполнитель</t>
  </si>
  <si>
    <t>О.В.Дергилев</t>
  </si>
  <si>
    <t>Бухгалтер</t>
  </si>
  <si>
    <t xml:space="preserve"> </t>
  </si>
  <si>
    <t xml:space="preserve"> Начальная  максимальная цена контракта:</t>
  </si>
  <si>
    <t>М.И. Бодак</t>
  </si>
  <si>
    <t>Обоснование начальной (максимальной) цены контракта</t>
  </si>
  <si>
    <t>Администрация  г. Югорска</t>
  </si>
  <si>
    <t>ООО "Урал-Смикон"</t>
  </si>
  <si>
    <t>Глава администрации города Югорска</t>
  </si>
  <si>
    <t>ОБУиО администрации города Югорска, 5-00-47.</t>
  </si>
  <si>
    <t>на поставку канцелярских товаров</t>
  </si>
  <si>
    <t>Н.Б. Королева</t>
  </si>
  <si>
    <t>Общество с ограниченной ответственностью "Инициал"</t>
  </si>
  <si>
    <t xml:space="preserve">Средство отбеливающее и дезинфицирующее Жидкое средство, с содержанием хлора, в пластиковой бутылке, емкость не менее 900 мл. </t>
  </si>
  <si>
    <t>Мешки для мусора. Суперпрочные, из полиэтилена, объем 60 л, в рулоне не менее 30 шт.</t>
  </si>
  <si>
    <t>ООО "Леди-Е" г. Екатеринбург</t>
  </si>
  <si>
    <t>ООО "Мульти-Пласт 2000" г.Москва</t>
  </si>
  <si>
    <t>Мешки для мусора. Суперпрочные, из полиэтилена, объем 120 л, в рулоне не менее 50 шт.</t>
  </si>
  <si>
    <t>Мыло хозяйственное. Вес 300 г. 72%.</t>
  </si>
  <si>
    <t>Мыло. Вес 90 г, цвет – белый.</t>
  </si>
  <si>
    <t>Россия.</t>
  </si>
  <si>
    <t>Мыло жидкое. В бутылях, емкость – 5 л, консистенция – густая, цвет – белый.</t>
  </si>
  <si>
    <t>Россия, Саратов.</t>
  </si>
  <si>
    <t>Туалетная бумага. В больших рулонах, однослойная. Размер бумаги (Ш*Д):10 см х 525 м. Должна подходить для держателя туалетной бумаги Tork «Universal». Размеры держателя (В*Ш*Г): 27,5х35,5х13,2 см.</t>
  </si>
  <si>
    <t>SCA Hugint Product (Россия)</t>
  </si>
  <si>
    <t xml:space="preserve">Полотенце бумажное. Цветные либо белые с рисунком, двухслойные, 2 рулона в упаковке. Бумажная основа – 100% экологически чистая целлюлоза. Размер листа: 25х23 см.  </t>
  </si>
  <si>
    <t>Средство для мытья полов.  Универсальный моющий порошок, рекомендован для использования мытья пола, стен и других поверхностей, с запахом лимона, в пачках вес 400г.</t>
  </si>
  <si>
    <t>ООО "Проктер-энд Гембл" г. Новомосковск, Тульская обл.</t>
  </si>
  <si>
    <t>Средство для чистки сантехники.  Жидкость для туалета, раковин, кафеля. Хорошо удаляет ржавчину и известковый налет, в пластиковых бутылях, емкостью 750мл.</t>
  </si>
  <si>
    <t>Г.С-Петербург ЗАО "Аист" (Россия)</t>
  </si>
  <si>
    <t>Vileda Professional</t>
  </si>
  <si>
    <t>Перчатки резиновые. Латексные, размер L, M. Плотные, внутри покрыты ворсом.</t>
  </si>
  <si>
    <t>Полотно нетканое.  Для мытья пола – хлопчатобумажное, 50м, ширина 145 см, плотность 2г/кВ.м, цвет натуральный, неотбеленный.</t>
  </si>
  <si>
    <t xml:space="preserve">ООО " Торговый Посад" Минск (Беларусь) </t>
  </si>
  <si>
    <t>Средство для ухода за зеркалами и стеклами. Жидкость в пластиковых бутылках, емкость 500мл, на спиртовой основе, с распылителем.</t>
  </si>
  <si>
    <t>Чистящий порошок. Для сантехники, с эффектом антиржавчины, вес 400 гр.</t>
  </si>
  <si>
    <t>АИСТ</t>
  </si>
  <si>
    <t>Средство для чистки ковров. Жидкость в пластиковых бутылках, емкость 450 мл.</t>
  </si>
  <si>
    <t>Бенкизер</t>
  </si>
  <si>
    <t>Средство для чистки мебели. Для чистки, полировки и удаления пыли с мебели</t>
  </si>
  <si>
    <t>Картридж для жидкого мыла Емкость с жидким мылом, емкостью 1л, должна подходить для использования в диспенсерах «ТОRК»</t>
  </si>
  <si>
    <t>TORK PREMIER</t>
  </si>
  <si>
    <t xml:space="preserve">Средство отбеливающее и дезинфицирующее. Жидкое средство, с содержанием хлора, в пластиковой бутылке, емкость не менее 900 мл. </t>
  </si>
  <si>
    <t>Россия</t>
  </si>
  <si>
    <t>Туалетная бумага. В маленьких рулонах с перфорацией, однослойная, крепированная, 56 м. В упаковке 72 рулона.</t>
  </si>
  <si>
    <t xml:space="preserve"> ООО "Проктер-энд Гембл" г. Новомосковск, Тульская обл.</t>
  </si>
  <si>
    <t>Салфетки для уборки пыли. Из микрофибры, размер 30х40см.</t>
  </si>
  <si>
    <t>ООО "Торговый Посад" Минск (Беларусь)</t>
  </si>
  <si>
    <t>Средство для чистки мебели Для чистки, полировки и удаления пыли с мебели</t>
  </si>
  <si>
    <t>ИП Николаева Лариса Сергеевна</t>
  </si>
  <si>
    <t>Обоснование НМЦ контракта: администрация города Югорска</t>
  </si>
  <si>
    <t>Обоснование НМЦ контракта: Управление опеки и попечительства</t>
  </si>
  <si>
    <t>Дата составления: 22.02.2012 г</t>
  </si>
  <si>
    <t>620 146, г. Екатеринбург, ул. Чкалова, д. 43. К/т: 8 (343) 233-99-29. Источник информации: коммерческое предложение от 22.02.2012 г № 35.</t>
  </si>
  <si>
    <t>628 260, Тюменская область, ХМАО-Югра, г.Югорск, пер. Спортивный, д.20 Адрес деятельности: 628 260, Тюменская область, ХМАО-Югра, г.Югорск, ул.Гастелло, д.25б  Тел: 8 (34675) 7-26-01, 7-59-92, 7-60-33 E-mail^ nikolaeva65@bk.ru     Источник информации: коммерческое предложение от 22.02.2012 г № 34</t>
  </si>
  <si>
    <t>620 146, г. Екатеринбург.Источник информации: коммерческое предложение от 22.02.2012 г № 33</t>
  </si>
  <si>
    <t xml:space="preserve">ЗОДИАК. ПХК Алабино (Россия), НМЖК Краснодар (Россия) </t>
  </si>
  <si>
    <t>Сясьянский ЦБК (Россия), ЗАО "АТМС" г.Казань (Россия)</t>
  </si>
  <si>
    <t>ЛОТУС, Чистюля</t>
  </si>
  <si>
    <t xml:space="preserve">ЗОДИАК. ПХК Алабино (Россия), НМЖК г.Краснодар (Россия) </t>
  </si>
  <si>
    <t>SCA Hugint Product (Россия), г. Сыктывкар (Россия)</t>
  </si>
  <si>
    <t>Главный бухгалтер</t>
  </si>
  <si>
    <t>Л.А. Михайлова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</si>
</sst>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" fontId="50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8" fillId="35" borderId="12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8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tabSelected="1" zoomScaleSheetLayoutView="100" zoomScalePageLayoutView="0" workbookViewId="0" topLeftCell="A1">
      <pane xSplit="1" ySplit="1" topLeftCell="B169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" sqref="A1:G180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2.140625" style="1" customWidth="1"/>
    <col min="4" max="4" width="10.57421875" style="1" customWidth="1"/>
    <col min="5" max="5" width="9.7109375" style="1" customWidth="1"/>
    <col min="6" max="6" width="14.7109375" style="1" customWidth="1"/>
    <col min="7" max="16384" width="11.57421875" style="1" customWidth="1"/>
  </cols>
  <sheetData>
    <row r="1" spans="1:6" ht="15.75">
      <c r="A1" s="3"/>
      <c r="B1" s="3"/>
      <c r="C1" s="4" t="s">
        <v>82</v>
      </c>
      <c r="D1" s="3"/>
      <c r="E1" s="3"/>
      <c r="F1" s="3"/>
    </row>
    <row r="2" spans="1:6" ht="15.75">
      <c r="A2" s="3"/>
      <c r="B2" s="3"/>
      <c r="C2" s="4" t="s">
        <v>87</v>
      </c>
      <c r="D2" s="3"/>
      <c r="E2" s="3"/>
      <c r="F2" s="3"/>
    </row>
    <row r="3" spans="1:6" ht="15.75">
      <c r="A3" s="3"/>
      <c r="B3" s="79" t="s">
        <v>83</v>
      </c>
      <c r="C3" s="79"/>
      <c r="D3" s="3"/>
      <c r="E3" s="3"/>
      <c r="F3" s="3"/>
    </row>
    <row r="4" spans="1:6" s="27" customFormat="1" ht="15" customHeight="1">
      <c r="A4" s="26" t="s">
        <v>6</v>
      </c>
      <c r="B4" s="26"/>
      <c r="C4" s="26"/>
      <c r="D4" s="26"/>
      <c r="E4" s="26"/>
      <c r="F4" s="26"/>
    </row>
    <row r="5" spans="1:6" ht="15">
      <c r="A5" s="5" t="s">
        <v>7</v>
      </c>
      <c r="B5" s="80" t="s">
        <v>8</v>
      </c>
      <c r="C5" s="80"/>
      <c r="D5" s="80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6.25" customHeight="1">
      <c r="A7" s="44"/>
      <c r="B7" s="84" t="s">
        <v>127</v>
      </c>
      <c r="C7" s="84"/>
      <c r="D7" s="84"/>
      <c r="E7" s="84"/>
      <c r="F7" s="44"/>
    </row>
    <row r="8" spans="1:6" ht="37.5" customHeight="1">
      <c r="A8" s="7" t="s">
        <v>13</v>
      </c>
      <c r="B8" s="51" t="s">
        <v>90</v>
      </c>
      <c r="C8" s="52"/>
      <c r="D8" s="52"/>
      <c r="E8" s="53"/>
      <c r="F8" s="8" t="s">
        <v>15</v>
      </c>
    </row>
    <row r="9" spans="1:6" ht="15">
      <c r="A9" s="9" t="s">
        <v>16</v>
      </c>
      <c r="B9" s="81">
        <v>50</v>
      </c>
      <c r="C9" s="82"/>
      <c r="D9" s="82"/>
      <c r="E9" s="83"/>
      <c r="F9" s="23" t="s">
        <v>15</v>
      </c>
    </row>
    <row r="10" spans="1:6" ht="16.5" customHeight="1">
      <c r="A10" s="9" t="s">
        <v>17</v>
      </c>
      <c r="B10" s="68" t="s">
        <v>92</v>
      </c>
      <c r="C10" s="69"/>
      <c r="D10" s="69"/>
      <c r="E10" s="70"/>
      <c r="F10" s="23" t="s">
        <v>15</v>
      </c>
    </row>
    <row r="11" spans="1:6" ht="15">
      <c r="A11" s="9" t="s">
        <v>19</v>
      </c>
      <c r="B11" s="24">
        <v>23.4</v>
      </c>
      <c r="C11" s="24">
        <v>41</v>
      </c>
      <c r="D11" s="24">
        <v>25</v>
      </c>
      <c r="E11" s="25">
        <f>(B11+C11+D11)/3</f>
        <v>29.8</v>
      </c>
      <c r="F11" s="25">
        <v>29.8</v>
      </c>
    </row>
    <row r="12" spans="1:6" ht="15">
      <c r="A12" s="13" t="s">
        <v>20</v>
      </c>
      <c r="B12" s="30">
        <f>B11*$B9</f>
        <v>1170</v>
      </c>
      <c r="C12" s="30">
        <f>C11*$B9</f>
        <v>2050</v>
      </c>
      <c r="D12" s="30">
        <f>D11*$B9</f>
        <v>1250</v>
      </c>
      <c r="E12" s="25">
        <f>E11*B9</f>
        <v>1490</v>
      </c>
      <c r="F12" s="43">
        <v>1490</v>
      </c>
    </row>
    <row r="13" spans="1:6" ht="24" customHeight="1">
      <c r="A13" s="7" t="s">
        <v>13</v>
      </c>
      <c r="B13" s="51" t="s">
        <v>91</v>
      </c>
      <c r="C13" s="52"/>
      <c r="D13" s="52"/>
      <c r="E13" s="53"/>
      <c r="F13" s="8" t="s">
        <v>15</v>
      </c>
    </row>
    <row r="14" spans="1:6" ht="15">
      <c r="A14" s="9" t="s">
        <v>16</v>
      </c>
      <c r="B14" s="54">
        <v>150</v>
      </c>
      <c r="C14" s="54"/>
      <c r="D14" s="54"/>
      <c r="E14" s="54"/>
      <c r="F14" s="23" t="s">
        <v>15</v>
      </c>
    </row>
    <row r="15" spans="1:6" ht="16.5" customHeight="1">
      <c r="A15" s="9" t="s">
        <v>17</v>
      </c>
      <c r="B15" s="68" t="s">
        <v>93</v>
      </c>
      <c r="C15" s="69"/>
      <c r="D15" s="69"/>
      <c r="E15" s="70"/>
      <c r="F15" s="23" t="s">
        <v>15</v>
      </c>
    </row>
    <row r="16" spans="1:6" ht="15">
      <c r="A16" s="9" t="s">
        <v>19</v>
      </c>
      <c r="B16" s="24">
        <v>35.7</v>
      </c>
      <c r="C16" s="24">
        <v>37</v>
      </c>
      <c r="D16" s="24">
        <v>35.7</v>
      </c>
      <c r="E16" s="25">
        <f>(B16+C16+D16)/3</f>
        <v>36.13333333333333</v>
      </c>
      <c r="F16" s="25">
        <v>36.13</v>
      </c>
    </row>
    <row r="17" spans="1:6" ht="15">
      <c r="A17" s="13" t="s">
        <v>20</v>
      </c>
      <c r="B17" s="30">
        <f>B16*$B14</f>
        <v>5355</v>
      </c>
      <c r="C17" s="30">
        <f>C16*$B14</f>
        <v>5550</v>
      </c>
      <c r="D17" s="30">
        <f>D16*$B14</f>
        <v>5355</v>
      </c>
      <c r="E17" s="25">
        <f>E16*B14</f>
        <v>5420</v>
      </c>
      <c r="F17" s="43">
        <v>5420</v>
      </c>
    </row>
    <row r="18" spans="1:6" ht="28.5" customHeight="1">
      <c r="A18" s="7" t="s">
        <v>13</v>
      </c>
      <c r="B18" s="51" t="s">
        <v>94</v>
      </c>
      <c r="C18" s="52"/>
      <c r="D18" s="52"/>
      <c r="E18" s="53"/>
      <c r="F18" s="8" t="s">
        <v>15</v>
      </c>
    </row>
    <row r="19" spans="1:6" ht="15">
      <c r="A19" s="9" t="s">
        <v>16</v>
      </c>
      <c r="B19" s="76">
        <v>150</v>
      </c>
      <c r="C19" s="77"/>
      <c r="D19" s="77"/>
      <c r="E19" s="78"/>
      <c r="F19" s="23" t="s">
        <v>15</v>
      </c>
    </row>
    <row r="20" spans="1:6" ht="16.5" customHeight="1">
      <c r="A20" s="9" t="s">
        <v>17</v>
      </c>
      <c r="B20" s="68" t="s">
        <v>93</v>
      </c>
      <c r="C20" s="69"/>
      <c r="D20" s="69"/>
      <c r="E20" s="70"/>
      <c r="F20" s="23" t="s">
        <v>15</v>
      </c>
    </row>
    <row r="21" spans="1:6" ht="15">
      <c r="A21" s="9" t="s">
        <v>19</v>
      </c>
      <c r="B21" s="24">
        <v>123</v>
      </c>
      <c r="C21" s="24">
        <v>240</v>
      </c>
      <c r="D21" s="24">
        <v>121</v>
      </c>
      <c r="E21" s="25">
        <f>(B21+C21+D21)/3</f>
        <v>161.33333333333334</v>
      </c>
      <c r="F21" s="25">
        <v>161.33</v>
      </c>
    </row>
    <row r="22" spans="1:6" ht="15">
      <c r="A22" s="13" t="s">
        <v>20</v>
      </c>
      <c r="B22" s="30">
        <f>B21*$B19</f>
        <v>18450</v>
      </c>
      <c r="C22" s="30">
        <f>C21*$B19</f>
        <v>36000</v>
      </c>
      <c r="D22" s="30">
        <f>D21*$B19</f>
        <v>18150</v>
      </c>
      <c r="E22" s="25">
        <f>E21*B19</f>
        <v>24200</v>
      </c>
      <c r="F22" s="43">
        <v>24200</v>
      </c>
    </row>
    <row r="23" spans="1:6" ht="27" customHeight="1">
      <c r="A23" s="7" t="s">
        <v>13</v>
      </c>
      <c r="B23" s="51" t="s">
        <v>95</v>
      </c>
      <c r="C23" s="52"/>
      <c r="D23" s="52"/>
      <c r="E23" s="53"/>
      <c r="F23" s="8" t="s">
        <v>15</v>
      </c>
    </row>
    <row r="24" spans="1:6" ht="15">
      <c r="A24" s="9" t="s">
        <v>16</v>
      </c>
      <c r="B24" s="54">
        <v>50</v>
      </c>
      <c r="C24" s="54"/>
      <c r="D24" s="54"/>
      <c r="E24" s="54"/>
      <c r="F24" s="23" t="s">
        <v>15</v>
      </c>
    </row>
    <row r="25" spans="1:6" ht="24" customHeight="1">
      <c r="A25" s="9" t="s">
        <v>17</v>
      </c>
      <c r="B25" s="59" t="s">
        <v>133</v>
      </c>
      <c r="C25" s="60"/>
      <c r="D25" s="60"/>
      <c r="E25" s="60"/>
      <c r="F25" s="23" t="s">
        <v>15</v>
      </c>
    </row>
    <row r="26" spans="1:6" ht="15">
      <c r="A26" s="9" t="s">
        <v>19</v>
      </c>
      <c r="B26" s="24">
        <v>18</v>
      </c>
      <c r="C26" s="24">
        <v>18</v>
      </c>
      <c r="D26" s="24">
        <v>14</v>
      </c>
      <c r="E26" s="25">
        <f>(B26+C26+D26)/3</f>
        <v>16.666666666666668</v>
      </c>
      <c r="F26" s="25">
        <v>16.67</v>
      </c>
    </row>
    <row r="27" spans="1:6" ht="15">
      <c r="A27" s="13" t="s">
        <v>20</v>
      </c>
      <c r="B27" s="30">
        <f>B26*$B24</f>
        <v>900</v>
      </c>
      <c r="C27" s="30">
        <f>C26*$B24</f>
        <v>900</v>
      </c>
      <c r="D27" s="30">
        <f>D26*$B24</f>
        <v>700</v>
      </c>
      <c r="E27" s="25">
        <f>E26*B24</f>
        <v>833.3333333333334</v>
      </c>
      <c r="F27" s="43">
        <v>833.33</v>
      </c>
    </row>
    <row r="28" spans="1:6" ht="27" customHeight="1">
      <c r="A28" s="7" t="s">
        <v>13</v>
      </c>
      <c r="B28" s="51" t="s">
        <v>96</v>
      </c>
      <c r="C28" s="52"/>
      <c r="D28" s="52"/>
      <c r="E28" s="53"/>
      <c r="F28" s="8"/>
    </row>
    <row r="29" spans="1:6" ht="15">
      <c r="A29" s="9" t="s">
        <v>16</v>
      </c>
      <c r="B29" s="54">
        <v>20</v>
      </c>
      <c r="C29" s="54"/>
      <c r="D29" s="54"/>
      <c r="E29" s="54"/>
      <c r="F29" s="23"/>
    </row>
    <row r="30" spans="1:6" ht="16.5" customHeight="1">
      <c r="A30" s="9" t="s">
        <v>17</v>
      </c>
      <c r="B30" s="55" t="s">
        <v>97</v>
      </c>
      <c r="C30" s="55"/>
      <c r="D30" s="55"/>
      <c r="E30" s="55"/>
      <c r="F30" s="23"/>
    </row>
    <row r="31" spans="1:6" ht="15">
      <c r="A31" s="9" t="s">
        <v>19</v>
      </c>
      <c r="B31" s="24">
        <v>15</v>
      </c>
      <c r="C31" s="24">
        <v>15</v>
      </c>
      <c r="D31" s="24">
        <v>11</v>
      </c>
      <c r="E31" s="25">
        <f>(B31+C31+D31)/3</f>
        <v>13.666666666666666</v>
      </c>
      <c r="F31" s="25">
        <v>13.67</v>
      </c>
    </row>
    <row r="32" spans="1:6" ht="15">
      <c r="A32" s="13" t="s">
        <v>20</v>
      </c>
      <c r="B32" s="30">
        <f>B31*$B29</f>
        <v>300</v>
      </c>
      <c r="C32" s="30">
        <f>C31*$B29</f>
        <v>300</v>
      </c>
      <c r="D32" s="30">
        <f>D31*$B29</f>
        <v>220</v>
      </c>
      <c r="E32" s="25">
        <f>E31*B29</f>
        <v>273.3333333333333</v>
      </c>
      <c r="F32" s="33">
        <v>273.33</v>
      </c>
    </row>
    <row r="33" spans="1:6" ht="27" customHeight="1">
      <c r="A33" s="7" t="s">
        <v>13</v>
      </c>
      <c r="B33" s="51" t="s">
        <v>98</v>
      </c>
      <c r="C33" s="52"/>
      <c r="D33" s="52"/>
      <c r="E33" s="53"/>
      <c r="F33" s="8"/>
    </row>
    <row r="34" spans="1:6" ht="15">
      <c r="A34" s="9" t="s">
        <v>16</v>
      </c>
      <c r="B34" s="54">
        <v>5</v>
      </c>
      <c r="C34" s="54"/>
      <c r="D34" s="54"/>
      <c r="E34" s="54"/>
      <c r="F34" s="23"/>
    </row>
    <row r="35" spans="1:6" ht="16.5" customHeight="1">
      <c r="A35" s="9" t="s">
        <v>17</v>
      </c>
      <c r="B35" s="55" t="s">
        <v>99</v>
      </c>
      <c r="C35" s="55"/>
      <c r="D35" s="55"/>
      <c r="E35" s="55"/>
      <c r="F35" s="23"/>
    </row>
    <row r="36" spans="1:6" ht="15">
      <c r="A36" s="9" t="s">
        <v>19</v>
      </c>
      <c r="B36" s="24">
        <v>250</v>
      </c>
      <c r="C36" s="24">
        <v>195</v>
      </c>
      <c r="D36" s="24">
        <v>250</v>
      </c>
      <c r="E36" s="25">
        <f>(B36+C36+D36)/3</f>
        <v>231.66666666666666</v>
      </c>
      <c r="F36" s="25">
        <v>231.67</v>
      </c>
    </row>
    <row r="37" spans="1:6" ht="15">
      <c r="A37" s="13" t="s">
        <v>20</v>
      </c>
      <c r="B37" s="30">
        <f>B36*$B34</f>
        <v>1250</v>
      </c>
      <c r="C37" s="30">
        <f>C36*$B34</f>
        <v>975</v>
      </c>
      <c r="D37" s="30">
        <f>D36*$B34</f>
        <v>1250</v>
      </c>
      <c r="E37" s="25">
        <f>E36*B34</f>
        <v>1158.3333333333333</v>
      </c>
      <c r="F37" s="33">
        <v>1158.33</v>
      </c>
    </row>
    <row r="38" spans="1:6" ht="41.25" customHeight="1">
      <c r="A38" s="7" t="s">
        <v>13</v>
      </c>
      <c r="B38" s="51" t="s">
        <v>100</v>
      </c>
      <c r="C38" s="52"/>
      <c r="D38" s="52"/>
      <c r="E38" s="53"/>
      <c r="F38" s="8" t="s">
        <v>15</v>
      </c>
    </row>
    <row r="39" spans="1:6" ht="15">
      <c r="A39" s="9" t="s">
        <v>16</v>
      </c>
      <c r="B39" s="54">
        <v>200</v>
      </c>
      <c r="C39" s="54"/>
      <c r="D39" s="54"/>
      <c r="E39" s="54"/>
      <c r="F39" s="23" t="s">
        <v>15</v>
      </c>
    </row>
    <row r="40" spans="1:6" ht="16.5" customHeight="1">
      <c r="A40" s="9" t="s">
        <v>17</v>
      </c>
      <c r="B40" s="55" t="s">
        <v>101</v>
      </c>
      <c r="C40" s="55"/>
      <c r="D40" s="55"/>
      <c r="E40" s="55"/>
      <c r="F40" s="23" t="s">
        <v>15</v>
      </c>
    </row>
    <row r="41" spans="1:6" ht="15">
      <c r="A41" s="9" t="s">
        <v>19</v>
      </c>
      <c r="B41" s="24">
        <v>118</v>
      </c>
      <c r="C41" s="24">
        <v>120</v>
      </c>
      <c r="D41" s="24">
        <v>125</v>
      </c>
      <c r="E41" s="25">
        <f>(B41+C41+D41)/3</f>
        <v>121</v>
      </c>
      <c r="F41" s="25">
        <v>121</v>
      </c>
    </row>
    <row r="42" spans="1:6" ht="15">
      <c r="A42" s="13" t="s">
        <v>20</v>
      </c>
      <c r="B42" s="30">
        <f>B41*$B39</f>
        <v>23600</v>
      </c>
      <c r="C42" s="30">
        <f>C41*$B39</f>
        <v>24000</v>
      </c>
      <c r="D42" s="30">
        <f>D41*$B39</f>
        <v>25000</v>
      </c>
      <c r="E42" s="25">
        <f>E41*B39</f>
        <v>24200</v>
      </c>
      <c r="F42" s="43">
        <v>24200</v>
      </c>
    </row>
    <row r="43" spans="1:6" ht="52.5" customHeight="1">
      <c r="A43" s="7" t="s">
        <v>13</v>
      </c>
      <c r="B43" s="51" t="s">
        <v>102</v>
      </c>
      <c r="C43" s="52"/>
      <c r="D43" s="52"/>
      <c r="E43" s="53"/>
      <c r="F43" s="8" t="s">
        <v>15</v>
      </c>
    </row>
    <row r="44" spans="1:6" ht="15">
      <c r="A44" s="9" t="s">
        <v>16</v>
      </c>
      <c r="B44" s="54">
        <v>30</v>
      </c>
      <c r="C44" s="54"/>
      <c r="D44" s="54"/>
      <c r="E44" s="54"/>
      <c r="F44" s="23" t="s">
        <v>15</v>
      </c>
    </row>
    <row r="45" spans="1:6" ht="27" customHeight="1">
      <c r="A45" s="9" t="s">
        <v>17</v>
      </c>
      <c r="B45" s="55" t="s">
        <v>134</v>
      </c>
      <c r="C45" s="55"/>
      <c r="D45" s="55"/>
      <c r="E45" s="55"/>
      <c r="F45" s="23" t="s">
        <v>15</v>
      </c>
    </row>
    <row r="46" spans="1:6" ht="15">
      <c r="A46" s="9" t="s">
        <v>19</v>
      </c>
      <c r="B46" s="24">
        <v>50</v>
      </c>
      <c r="C46" s="24">
        <v>55</v>
      </c>
      <c r="D46" s="24">
        <v>43</v>
      </c>
      <c r="E46" s="25">
        <f>(B46+C46+D46)/3</f>
        <v>49.333333333333336</v>
      </c>
      <c r="F46" s="25">
        <v>49.33</v>
      </c>
    </row>
    <row r="47" spans="1:6" ht="15">
      <c r="A47" s="13" t="s">
        <v>20</v>
      </c>
      <c r="B47" s="30">
        <f>B46*$B44</f>
        <v>1500</v>
      </c>
      <c r="C47" s="30">
        <f>C46*$B44</f>
        <v>1650</v>
      </c>
      <c r="D47" s="30">
        <f>D46*$B44</f>
        <v>1290</v>
      </c>
      <c r="E47" s="25">
        <f>E46*B44</f>
        <v>1480</v>
      </c>
      <c r="F47" s="43">
        <v>1480</v>
      </c>
    </row>
    <row r="48" spans="1:6" ht="52.5" customHeight="1">
      <c r="A48" s="7" t="s">
        <v>13</v>
      </c>
      <c r="B48" s="51" t="s">
        <v>103</v>
      </c>
      <c r="C48" s="52"/>
      <c r="D48" s="52"/>
      <c r="E48" s="53"/>
      <c r="F48" s="8" t="s">
        <v>15</v>
      </c>
    </row>
    <row r="49" spans="1:6" ht="15">
      <c r="A49" s="9" t="s">
        <v>16</v>
      </c>
      <c r="B49" s="54">
        <v>20</v>
      </c>
      <c r="C49" s="54"/>
      <c r="D49" s="54"/>
      <c r="E49" s="54"/>
      <c r="F49" s="23" t="s">
        <v>15</v>
      </c>
    </row>
    <row r="50" spans="1:6" ht="24" customHeight="1">
      <c r="A50" s="9" t="s">
        <v>17</v>
      </c>
      <c r="B50" s="55" t="s">
        <v>104</v>
      </c>
      <c r="C50" s="55"/>
      <c r="D50" s="55"/>
      <c r="E50" s="55"/>
      <c r="F50" s="23" t="s">
        <v>15</v>
      </c>
    </row>
    <row r="51" spans="1:6" ht="15">
      <c r="A51" s="9" t="s">
        <v>19</v>
      </c>
      <c r="B51" s="24">
        <v>51</v>
      </c>
      <c r="C51" s="24">
        <v>55</v>
      </c>
      <c r="D51" s="24">
        <v>78</v>
      </c>
      <c r="E51" s="25">
        <f>(B51+C51+D51)/3</f>
        <v>61.333333333333336</v>
      </c>
      <c r="F51" s="25">
        <v>61.33</v>
      </c>
    </row>
    <row r="52" spans="1:6" ht="15">
      <c r="A52" s="13" t="s">
        <v>20</v>
      </c>
      <c r="B52" s="30">
        <f>B51*$B49</f>
        <v>1020</v>
      </c>
      <c r="C52" s="30">
        <f>C51*$B49</f>
        <v>1100</v>
      </c>
      <c r="D52" s="30">
        <f>D51*$B49</f>
        <v>1560</v>
      </c>
      <c r="E52" s="25">
        <f>E51*B49</f>
        <v>1226.6666666666667</v>
      </c>
      <c r="F52" s="33">
        <v>1226.67</v>
      </c>
    </row>
    <row r="53" spans="1:6" ht="51.75" customHeight="1">
      <c r="A53" s="7" t="s">
        <v>13</v>
      </c>
      <c r="B53" s="51" t="s">
        <v>105</v>
      </c>
      <c r="C53" s="52"/>
      <c r="D53" s="52"/>
      <c r="E53" s="53"/>
      <c r="F53" s="8" t="s">
        <v>15</v>
      </c>
    </row>
    <row r="54" spans="1:6" ht="15">
      <c r="A54" s="9" t="s">
        <v>16</v>
      </c>
      <c r="B54" s="54">
        <v>50</v>
      </c>
      <c r="C54" s="54"/>
      <c r="D54" s="54"/>
      <c r="E54" s="54"/>
      <c r="F54" s="23" t="s">
        <v>15</v>
      </c>
    </row>
    <row r="55" spans="1:6" ht="16.5" customHeight="1">
      <c r="A55" s="9" t="s">
        <v>17</v>
      </c>
      <c r="B55" s="55" t="s">
        <v>106</v>
      </c>
      <c r="C55" s="55"/>
      <c r="D55" s="55"/>
      <c r="E55" s="55"/>
      <c r="F55" s="23" t="s">
        <v>15</v>
      </c>
    </row>
    <row r="56" spans="1:6" ht="15">
      <c r="A56" s="9" t="s">
        <v>19</v>
      </c>
      <c r="B56" s="24">
        <v>75</v>
      </c>
      <c r="C56" s="24">
        <v>52</v>
      </c>
      <c r="D56" s="24">
        <v>75</v>
      </c>
      <c r="E56" s="25">
        <f>(B56+C56+D56)/3</f>
        <v>67.33333333333333</v>
      </c>
      <c r="F56" s="25">
        <v>67.33</v>
      </c>
    </row>
    <row r="57" spans="1:6" ht="15">
      <c r="A57" s="13" t="s">
        <v>20</v>
      </c>
      <c r="B57" s="30">
        <f>B56*$B54</f>
        <v>3750</v>
      </c>
      <c r="C57" s="30">
        <f>C56*$B54</f>
        <v>2600</v>
      </c>
      <c r="D57" s="30">
        <f>D56*$B54</f>
        <v>3750</v>
      </c>
      <c r="E57" s="25">
        <f>E56*B54</f>
        <v>3366.6666666666665</v>
      </c>
      <c r="F57" s="33">
        <v>3366.67</v>
      </c>
    </row>
    <row r="58" spans="1:6" ht="25.5" customHeight="1">
      <c r="A58" s="7" t="s">
        <v>13</v>
      </c>
      <c r="B58" s="51" t="s">
        <v>108</v>
      </c>
      <c r="C58" s="52"/>
      <c r="D58" s="52"/>
      <c r="E58" s="53"/>
      <c r="F58" s="8" t="s">
        <v>15</v>
      </c>
    </row>
    <row r="59" spans="1:6" ht="15">
      <c r="A59" s="9" t="s">
        <v>16</v>
      </c>
      <c r="B59" s="54">
        <v>60</v>
      </c>
      <c r="C59" s="54"/>
      <c r="D59" s="54"/>
      <c r="E59" s="54"/>
      <c r="F59" s="23" t="s">
        <v>15</v>
      </c>
    </row>
    <row r="60" spans="1:6" ht="16.5" customHeight="1">
      <c r="A60" s="9" t="s">
        <v>17</v>
      </c>
      <c r="B60" s="55" t="s">
        <v>135</v>
      </c>
      <c r="C60" s="55"/>
      <c r="D60" s="55"/>
      <c r="E60" s="55"/>
      <c r="F60" s="23" t="s">
        <v>15</v>
      </c>
    </row>
    <row r="61" spans="1:6" ht="15">
      <c r="A61" s="9" t="s">
        <v>19</v>
      </c>
      <c r="B61" s="24">
        <v>26</v>
      </c>
      <c r="C61" s="24">
        <v>36</v>
      </c>
      <c r="D61" s="24">
        <v>28</v>
      </c>
      <c r="E61" s="25">
        <f>(B61+C61+D61)/3</f>
        <v>30</v>
      </c>
      <c r="F61" s="25">
        <v>30</v>
      </c>
    </row>
    <row r="62" spans="1:6" ht="15">
      <c r="A62" s="13" t="s">
        <v>20</v>
      </c>
      <c r="B62" s="30">
        <f>B61*$B59</f>
        <v>1560</v>
      </c>
      <c r="C62" s="30">
        <f>C61*$B59</f>
        <v>2160</v>
      </c>
      <c r="D62" s="30">
        <f>D61*$B59</f>
        <v>1680</v>
      </c>
      <c r="E62" s="25">
        <f>E61*B59</f>
        <v>1800</v>
      </c>
      <c r="F62" s="33">
        <f>F61*$B59</f>
        <v>1800</v>
      </c>
    </row>
    <row r="63" spans="1:6" ht="41.25" customHeight="1">
      <c r="A63" s="7" t="s">
        <v>13</v>
      </c>
      <c r="B63" s="51" t="s">
        <v>109</v>
      </c>
      <c r="C63" s="52"/>
      <c r="D63" s="52"/>
      <c r="E63" s="53"/>
      <c r="F63" s="8" t="s">
        <v>15</v>
      </c>
    </row>
    <row r="64" spans="1:6" ht="15">
      <c r="A64" s="9" t="s">
        <v>16</v>
      </c>
      <c r="B64" s="54">
        <v>1</v>
      </c>
      <c r="C64" s="54"/>
      <c r="D64" s="54"/>
      <c r="E64" s="54"/>
      <c r="F64" s="23" t="s">
        <v>15</v>
      </c>
    </row>
    <row r="65" spans="1:6" ht="16.5" customHeight="1">
      <c r="A65" s="9" t="s">
        <v>17</v>
      </c>
      <c r="B65" s="55"/>
      <c r="C65" s="55"/>
      <c r="D65" s="55"/>
      <c r="E65" s="55"/>
      <c r="F65" s="23" t="s">
        <v>15</v>
      </c>
    </row>
    <row r="66" spans="1:6" ht="15">
      <c r="A66" s="9" t="s">
        <v>19</v>
      </c>
      <c r="B66" s="24">
        <v>3332</v>
      </c>
      <c r="C66" s="24">
        <v>3015</v>
      </c>
      <c r="D66" s="24">
        <v>3332</v>
      </c>
      <c r="E66" s="25">
        <f>(B66+C66+D66)/3</f>
        <v>3226.3333333333335</v>
      </c>
      <c r="F66" s="25">
        <v>3226.33</v>
      </c>
    </row>
    <row r="67" spans="1:6" ht="15">
      <c r="A67" s="13" t="s">
        <v>20</v>
      </c>
      <c r="B67" s="30">
        <f>B66*$B64</f>
        <v>3332</v>
      </c>
      <c r="C67" s="30">
        <f>C66*$B64</f>
        <v>3015</v>
      </c>
      <c r="D67" s="30">
        <f>D66*$B64</f>
        <v>3332</v>
      </c>
      <c r="E67" s="25">
        <f>E66*B64</f>
        <v>3226.3333333333335</v>
      </c>
      <c r="F67" s="33">
        <f>F66*$B64</f>
        <v>3226.33</v>
      </c>
    </row>
    <row r="68" spans="1:6" ht="29.25" customHeight="1">
      <c r="A68" s="7" t="s">
        <v>13</v>
      </c>
      <c r="B68" s="51" t="s">
        <v>112</v>
      </c>
      <c r="C68" s="52"/>
      <c r="D68" s="52"/>
      <c r="E68" s="53"/>
      <c r="F68" s="8" t="s">
        <v>15</v>
      </c>
    </row>
    <row r="69" spans="1:6" ht="15">
      <c r="A69" s="9" t="s">
        <v>16</v>
      </c>
      <c r="B69" s="54">
        <v>60</v>
      </c>
      <c r="C69" s="54"/>
      <c r="D69" s="54"/>
      <c r="E69" s="54"/>
      <c r="F69" s="23" t="s">
        <v>15</v>
      </c>
    </row>
    <row r="70" spans="1:6" ht="16.5" customHeight="1">
      <c r="A70" s="9" t="s">
        <v>17</v>
      </c>
      <c r="B70" s="55" t="s">
        <v>110</v>
      </c>
      <c r="C70" s="55"/>
      <c r="D70" s="55"/>
      <c r="E70" s="55"/>
      <c r="F70" s="23" t="s">
        <v>15</v>
      </c>
    </row>
    <row r="71" spans="1:6" ht="15">
      <c r="A71" s="9" t="s">
        <v>19</v>
      </c>
      <c r="B71" s="24">
        <v>39</v>
      </c>
      <c r="C71" s="24">
        <v>51</v>
      </c>
      <c r="D71" s="24">
        <v>39</v>
      </c>
      <c r="E71" s="25">
        <f>(B71+C71+D71)/3</f>
        <v>43</v>
      </c>
      <c r="F71" s="25">
        <v>43</v>
      </c>
    </row>
    <row r="72" spans="1:6" ht="15">
      <c r="A72" s="13" t="s">
        <v>20</v>
      </c>
      <c r="B72" s="30">
        <f>B71*$B69</f>
        <v>2340</v>
      </c>
      <c r="C72" s="30">
        <f>C71*$B69</f>
        <v>3060</v>
      </c>
      <c r="D72" s="30">
        <f>D71*$B69</f>
        <v>2340</v>
      </c>
      <c r="E72" s="25">
        <f>E71*B69</f>
        <v>2580</v>
      </c>
      <c r="F72" s="33">
        <f>F71*$B69</f>
        <v>2580</v>
      </c>
    </row>
    <row r="73" spans="1:6" ht="38.25" customHeight="1">
      <c r="A73" s="7" t="s">
        <v>13</v>
      </c>
      <c r="B73" s="51" t="s">
        <v>111</v>
      </c>
      <c r="C73" s="52"/>
      <c r="D73" s="52"/>
      <c r="E73" s="53"/>
      <c r="F73" s="8" t="s">
        <v>15</v>
      </c>
    </row>
    <row r="74" spans="1:6" ht="15">
      <c r="A74" s="9" t="s">
        <v>16</v>
      </c>
      <c r="B74" s="54">
        <v>50</v>
      </c>
      <c r="C74" s="54"/>
      <c r="D74" s="54"/>
      <c r="E74" s="54"/>
      <c r="F74" s="23" t="s">
        <v>15</v>
      </c>
    </row>
    <row r="75" spans="1:6" ht="16.5" customHeight="1">
      <c r="A75" s="9" t="s">
        <v>17</v>
      </c>
      <c r="B75" s="55" t="s">
        <v>113</v>
      </c>
      <c r="C75" s="55"/>
      <c r="D75" s="55"/>
      <c r="E75" s="55"/>
      <c r="F75" s="23" t="s">
        <v>15</v>
      </c>
    </row>
    <row r="76" spans="1:6" ht="15">
      <c r="A76" s="9" t="s">
        <v>19</v>
      </c>
      <c r="B76" s="24">
        <v>75</v>
      </c>
      <c r="C76" s="24">
        <v>65</v>
      </c>
      <c r="D76" s="24">
        <v>69</v>
      </c>
      <c r="E76" s="25">
        <f>(B76+C76+D76)/3</f>
        <v>69.66666666666667</v>
      </c>
      <c r="F76" s="25">
        <v>69.67</v>
      </c>
    </row>
    <row r="77" spans="1:6" ht="15">
      <c r="A77" s="13" t="s">
        <v>20</v>
      </c>
      <c r="B77" s="30">
        <f>B76*$B74</f>
        <v>3750</v>
      </c>
      <c r="C77" s="30">
        <f>C76*$B74</f>
        <v>3250</v>
      </c>
      <c r="D77" s="30">
        <f>D76*$B74</f>
        <v>3450</v>
      </c>
      <c r="E77" s="25">
        <f>E76*B74</f>
        <v>3483.3333333333335</v>
      </c>
      <c r="F77" s="33">
        <f>F76*$B74</f>
        <v>3483.5</v>
      </c>
    </row>
    <row r="78" spans="1:6" ht="24.75" customHeight="1">
      <c r="A78" s="7" t="s">
        <v>13</v>
      </c>
      <c r="B78" s="51" t="s">
        <v>114</v>
      </c>
      <c r="C78" s="52"/>
      <c r="D78" s="52"/>
      <c r="E78" s="53"/>
      <c r="F78" s="8" t="s">
        <v>15</v>
      </c>
    </row>
    <row r="79" spans="1:6" ht="15">
      <c r="A79" s="9" t="s">
        <v>16</v>
      </c>
      <c r="B79" s="54">
        <v>10</v>
      </c>
      <c r="C79" s="54"/>
      <c r="D79" s="54"/>
      <c r="E79" s="54"/>
      <c r="F79" s="23" t="s">
        <v>15</v>
      </c>
    </row>
    <row r="80" spans="1:6" ht="16.5" customHeight="1">
      <c r="A80" s="9" t="s">
        <v>17</v>
      </c>
      <c r="B80" s="55" t="s">
        <v>115</v>
      </c>
      <c r="C80" s="55"/>
      <c r="D80" s="55"/>
      <c r="E80" s="55"/>
      <c r="F80" s="23" t="s">
        <v>15</v>
      </c>
    </row>
    <row r="81" spans="1:6" ht="15">
      <c r="A81" s="9" t="s">
        <v>19</v>
      </c>
      <c r="B81" s="24">
        <v>208</v>
      </c>
      <c r="C81" s="24">
        <v>198</v>
      </c>
      <c r="D81" s="24">
        <v>210</v>
      </c>
      <c r="E81" s="25">
        <f>(B81+C81+D81)/3</f>
        <v>205.33333333333334</v>
      </c>
      <c r="F81" s="25">
        <v>205.33</v>
      </c>
    </row>
    <row r="82" spans="1:6" ht="15">
      <c r="A82" s="13" t="s">
        <v>20</v>
      </c>
      <c r="B82" s="30">
        <f>B81*$B79</f>
        <v>2080</v>
      </c>
      <c r="C82" s="30">
        <f>C81*$B79</f>
        <v>1980</v>
      </c>
      <c r="D82" s="30">
        <f>D81*$B79</f>
        <v>2100</v>
      </c>
      <c r="E82" s="25">
        <f>E81*B79</f>
        <v>2053.3333333333335</v>
      </c>
      <c r="F82" s="33">
        <f>F81*$B79</f>
        <v>2053.3</v>
      </c>
    </row>
    <row r="83" spans="1:6" ht="29.25" customHeight="1">
      <c r="A83" s="7" t="s">
        <v>13</v>
      </c>
      <c r="B83" s="51" t="s">
        <v>116</v>
      </c>
      <c r="C83" s="52"/>
      <c r="D83" s="52"/>
      <c r="E83" s="53"/>
      <c r="F83" s="8" t="s">
        <v>15</v>
      </c>
    </row>
    <row r="84" spans="1:6" ht="15">
      <c r="A84" s="9" t="s">
        <v>16</v>
      </c>
      <c r="B84" s="54">
        <v>5</v>
      </c>
      <c r="C84" s="54"/>
      <c r="D84" s="54"/>
      <c r="E84" s="54"/>
      <c r="F84" s="23" t="s">
        <v>15</v>
      </c>
    </row>
    <row r="85" spans="1:6" ht="16.5" customHeight="1">
      <c r="A85" s="9" t="s">
        <v>17</v>
      </c>
      <c r="B85" s="55" t="s">
        <v>115</v>
      </c>
      <c r="C85" s="55"/>
      <c r="D85" s="55"/>
      <c r="E85" s="55"/>
      <c r="F85" s="23" t="s">
        <v>15</v>
      </c>
    </row>
    <row r="86" spans="1:6" ht="15">
      <c r="A86" s="9" t="s">
        <v>19</v>
      </c>
      <c r="B86" s="24">
        <v>145</v>
      </c>
      <c r="C86" s="24">
        <v>165</v>
      </c>
      <c r="D86" s="24">
        <v>145</v>
      </c>
      <c r="E86" s="24">
        <f>(B86+C86+D86)/3</f>
        <v>151.66666666666666</v>
      </c>
      <c r="F86" s="25">
        <v>151.67</v>
      </c>
    </row>
    <row r="87" spans="1:6" ht="15">
      <c r="A87" s="13" t="s">
        <v>20</v>
      </c>
      <c r="B87" s="30">
        <f>B86*$B84</f>
        <v>725</v>
      </c>
      <c r="C87" s="30">
        <f>C86*$B84</f>
        <v>825</v>
      </c>
      <c r="D87" s="30">
        <f>D86*$B84</f>
        <v>725</v>
      </c>
      <c r="E87" s="25">
        <f>E86*B84</f>
        <v>758.3333333333333</v>
      </c>
      <c r="F87" s="33">
        <f>F86*$B84</f>
        <v>758.3499999999999</v>
      </c>
    </row>
    <row r="88" spans="1:6" ht="39" customHeight="1">
      <c r="A88" s="7" t="s">
        <v>13</v>
      </c>
      <c r="B88" s="51" t="s">
        <v>117</v>
      </c>
      <c r="C88" s="52"/>
      <c r="D88" s="52"/>
      <c r="E88" s="53"/>
      <c r="F88" s="8" t="s">
        <v>15</v>
      </c>
    </row>
    <row r="89" spans="1:6" ht="15">
      <c r="A89" s="9" t="s">
        <v>16</v>
      </c>
      <c r="B89" s="54">
        <v>5</v>
      </c>
      <c r="C89" s="54"/>
      <c r="D89" s="54"/>
      <c r="E89" s="54"/>
      <c r="F89" s="23" t="s">
        <v>15</v>
      </c>
    </row>
    <row r="90" spans="1:6" ht="16.5" customHeight="1">
      <c r="A90" s="9" t="s">
        <v>17</v>
      </c>
      <c r="B90" s="56" t="s">
        <v>118</v>
      </c>
      <c r="C90" s="57"/>
      <c r="D90" s="57"/>
      <c r="E90" s="58"/>
      <c r="F90" s="23" t="s">
        <v>15</v>
      </c>
    </row>
    <row r="91" spans="1:6" ht="15">
      <c r="A91" s="9" t="s">
        <v>19</v>
      </c>
      <c r="B91" s="24">
        <v>300</v>
      </c>
      <c r="C91" s="24">
        <v>485</v>
      </c>
      <c r="D91" s="24">
        <v>300</v>
      </c>
      <c r="E91" s="25">
        <f>(B91+C91+D91)/3</f>
        <v>361.6666666666667</v>
      </c>
      <c r="F91" s="25">
        <v>361.67</v>
      </c>
    </row>
    <row r="92" spans="1:6" ht="15">
      <c r="A92" s="13" t="s">
        <v>20</v>
      </c>
      <c r="B92" s="30">
        <f>B91*$B89</f>
        <v>1500</v>
      </c>
      <c r="C92" s="30">
        <f>C91*$B89</f>
        <v>2425</v>
      </c>
      <c r="D92" s="30">
        <f>D91*$B89</f>
        <v>1500</v>
      </c>
      <c r="E92" s="25">
        <f>E91*B89</f>
        <v>1808.3333333333335</v>
      </c>
      <c r="F92" s="33">
        <f>F91*$B89</f>
        <v>1808.3500000000001</v>
      </c>
    </row>
    <row r="93" spans="1:6" s="48" customFormat="1" ht="16.5" customHeight="1">
      <c r="A93" s="46"/>
      <c r="B93" s="55"/>
      <c r="C93" s="55"/>
      <c r="D93" s="55"/>
      <c r="E93" s="55"/>
      <c r="F93" s="47">
        <f>F12+F17+F22+F27+F32+F37+F42+F47+F52+F57+F62+F67+F72+F77+F82+F87+F92</f>
        <v>79358.16000000002</v>
      </c>
    </row>
    <row r="94" spans="1:6" s="48" customFormat="1" ht="32.25" customHeight="1">
      <c r="A94" s="46"/>
      <c r="B94" s="73" t="s">
        <v>128</v>
      </c>
      <c r="C94" s="74"/>
      <c r="D94" s="74"/>
      <c r="E94" s="75"/>
      <c r="F94" s="47"/>
    </row>
    <row r="95" spans="1:6" ht="42" customHeight="1">
      <c r="A95" s="7" t="s">
        <v>13</v>
      </c>
      <c r="B95" s="51" t="s">
        <v>119</v>
      </c>
      <c r="C95" s="52"/>
      <c r="D95" s="52"/>
      <c r="E95" s="53"/>
      <c r="F95" s="8" t="s">
        <v>15</v>
      </c>
    </row>
    <row r="96" spans="1:6" ht="15">
      <c r="A96" s="9" t="s">
        <v>16</v>
      </c>
      <c r="B96" s="54">
        <v>10</v>
      </c>
      <c r="C96" s="54"/>
      <c r="D96" s="54"/>
      <c r="E96" s="54"/>
      <c r="F96" s="23" t="s">
        <v>15</v>
      </c>
    </row>
    <row r="97" spans="1:6" ht="16.5" customHeight="1">
      <c r="A97" s="9" t="s">
        <v>17</v>
      </c>
      <c r="B97" s="55" t="s">
        <v>92</v>
      </c>
      <c r="C97" s="55"/>
      <c r="D97" s="55"/>
      <c r="E97" s="55"/>
      <c r="F97" s="23" t="s">
        <v>15</v>
      </c>
    </row>
    <row r="98" spans="1:6" ht="15">
      <c r="A98" s="9" t="s">
        <v>19</v>
      </c>
      <c r="B98" s="24">
        <v>23.4</v>
      </c>
      <c r="C98" s="24">
        <v>41</v>
      </c>
      <c r="D98" s="24">
        <v>25</v>
      </c>
      <c r="E98" s="25">
        <f>(B98+C98+D98)/3</f>
        <v>29.8</v>
      </c>
      <c r="F98" s="25">
        <v>29.8</v>
      </c>
    </row>
    <row r="99" spans="1:6" ht="15">
      <c r="A99" s="13" t="s">
        <v>20</v>
      </c>
      <c r="B99" s="30">
        <f>B98*$B96</f>
        <v>234</v>
      </c>
      <c r="C99" s="30">
        <f>C98*$B96</f>
        <v>410</v>
      </c>
      <c r="D99" s="30">
        <f>D98*$B96</f>
        <v>250</v>
      </c>
      <c r="E99" s="25">
        <f>E98*B96</f>
        <v>298</v>
      </c>
      <c r="F99" s="33">
        <f>F98*$B96</f>
        <v>298</v>
      </c>
    </row>
    <row r="100" spans="1:6" ht="26.25" customHeight="1">
      <c r="A100" s="7" t="s">
        <v>13</v>
      </c>
      <c r="B100" s="51" t="s">
        <v>91</v>
      </c>
      <c r="C100" s="52"/>
      <c r="D100" s="52"/>
      <c r="E100" s="53"/>
      <c r="F100" s="8" t="s">
        <v>15</v>
      </c>
    </row>
    <row r="101" spans="1:6" ht="15">
      <c r="A101" s="9" t="s">
        <v>16</v>
      </c>
      <c r="B101" s="54">
        <v>10</v>
      </c>
      <c r="C101" s="54"/>
      <c r="D101" s="54"/>
      <c r="E101" s="54"/>
      <c r="F101" s="23" t="s">
        <v>15</v>
      </c>
    </row>
    <row r="102" spans="1:6" ht="16.5" customHeight="1">
      <c r="A102" s="9" t="s">
        <v>17</v>
      </c>
      <c r="B102" s="55" t="s">
        <v>93</v>
      </c>
      <c r="C102" s="55"/>
      <c r="D102" s="55"/>
      <c r="E102" s="55"/>
      <c r="F102" s="23" t="s">
        <v>15</v>
      </c>
    </row>
    <row r="103" spans="1:6" ht="15">
      <c r="A103" s="9" t="s">
        <v>19</v>
      </c>
      <c r="B103" s="24">
        <v>35.7</v>
      </c>
      <c r="C103" s="24">
        <v>37</v>
      </c>
      <c r="D103" s="24">
        <v>35.7</v>
      </c>
      <c r="E103" s="25">
        <f>(B103+C103+D103)/3</f>
        <v>36.13333333333333</v>
      </c>
      <c r="F103" s="25">
        <v>36.13</v>
      </c>
    </row>
    <row r="104" spans="1:6" ht="15">
      <c r="A104" s="13" t="s">
        <v>20</v>
      </c>
      <c r="B104" s="30">
        <f>B103*$B101</f>
        <v>357</v>
      </c>
      <c r="C104" s="30">
        <f>C103*$B101</f>
        <v>370</v>
      </c>
      <c r="D104" s="30">
        <f>D103*$B101</f>
        <v>357</v>
      </c>
      <c r="E104" s="25">
        <f>E103*B101</f>
        <v>361.3333333333333</v>
      </c>
      <c r="F104" s="33">
        <f>F103*$B101</f>
        <v>361.3</v>
      </c>
    </row>
    <row r="105" spans="1:6" ht="30.75" customHeight="1">
      <c r="A105" s="7" t="s">
        <v>13</v>
      </c>
      <c r="B105" s="51" t="s">
        <v>94</v>
      </c>
      <c r="C105" s="52"/>
      <c r="D105" s="52"/>
      <c r="E105" s="53"/>
      <c r="F105" s="8" t="s">
        <v>15</v>
      </c>
    </row>
    <row r="106" spans="1:6" ht="15">
      <c r="A106" s="9" t="s">
        <v>16</v>
      </c>
      <c r="B106" s="54">
        <v>10</v>
      </c>
      <c r="C106" s="54"/>
      <c r="D106" s="54"/>
      <c r="E106" s="54"/>
      <c r="F106" s="23" t="s">
        <v>15</v>
      </c>
    </row>
    <row r="107" spans="1:6" ht="16.5" customHeight="1">
      <c r="A107" s="9" t="s">
        <v>17</v>
      </c>
      <c r="B107" s="55" t="s">
        <v>93</v>
      </c>
      <c r="C107" s="55"/>
      <c r="D107" s="55"/>
      <c r="E107" s="55"/>
      <c r="F107" s="23" t="s">
        <v>15</v>
      </c>
    </row>
    <row r="108" spans="1:6" ht="15">
      <c r="A108" s="9" t="s">
        <v>19</v>
      </c>
      <c r="B108" s="24">
        <v>123</v>
      </c>
      <c r="C108" s="24">
        <v>240</v>
      </c>
      <c r="D108" s="24">
        <v>121</v>
      </c>
      <c r="E108" s="25">
        <f>(B108+C108+D108)/3</f>
        <v>161.33333333333334</v>
      </c>
      <c r="F108" s="25">
        <v>161.33</v>
      </c>
    </row>
    <row r="109" spans="1:6" ht="15">
      <c r="A109" s="13" t="s">
        <v>20</v>
      </c>
      <c r="B109" s="30">
        <f>B108*$B106</f>
        <v>1230</v>
      </c>
      <c r="C109" s="30">
        <f>C108*$B106</f>
        <v>2400</v>
      </c>
      <c r="D109" s="30">
        <f>D108*$B106</f>
        <v>1210</v>
      </c>
      <c r="E109" s="25">
        <f>E108*B106</f>
        <v>1613.3333333333335</v>
      </c>
      <c r="F109" s="33">
        <f>F108*$B106</f>
        <v>1613.3000000000002</v>
      </c>
    </row>
    <row r="110" spans="1:6" ht="25.5" customHeight="1">
      <c r="A110" s="7" t="s">
        <v>13</v>
      </c>
      <c r="B110" s="51" t="s">
        <v>95</v>
      </c>
      <c r="C110" s="52"/>
      <c r="D110" s="52"/>
      <c r="E110" s="53"/>
      <c r="F110" s="8" t="s">
        <v>15</v>
      </c>
    </row>
    <row r="111" spans="1:6" ht="15">
      <c r="A111" s="9" t="s">
        <v>16</v>
      </c>
      <c r="B111" s="54">
        <v>3</v>
      </c>
      <c r="C111" s="54"/>
      <c r="D111" s="54"/>
      <c r="E111" s="54"/>
      <c r="F111" s="23" t="s">
        <v>15</v>
      </c>
    </row>
    <row r="112" spans="1:6" ht="22.5" customHeight="1">
      <c r="A112" s="9" t="s">
        <v>17</v>
      </c>
      <c r="B112" s="55" t="s">
        <v>136</v>
      </c>
      <c r="C112" s="55"/>
      <c r="D112" s="55"/>
      <c r="E112" s="55"/>
      <c r="F112" s="23" t="s">
        <v>15</v>
      </c>
    </row>
    <row r="113" spans="1:6" ht="15">
      <c r="A113" s="9" t="s">
        <v>19</v>
      </c>
      <c r="B113" s="24">
        <v>18</v>
      </c>
      <c r="C113" s="24">
        <v>18</v>
      </c>
      <c r="D113" s="24">
        <v>14</v>
      </c>
      <c r="E113" s="25">
        <f>(B113+C113+D113)/3</f>
        <v>16.666666666666668</v>
      </c>
      <c r="F113" s="25">
        <v>16.67</v>
      </c>
    </row>
    <row r="114" spans="1:6" ht="15">
      <c r="A114" s="13" t="s">
        <v>20</v>
      </c>
      <c r="B114" s="30">
        <f>B113*$B111</f>
        <v>54</v>
      </c>
      <c r="C114" s="30">
        <f>C113*$B111</f>
        <v>54</v>
      </c>
      <c r="D114" s="30">
        <f>D113*$B111</f>
        <v>42</v>
      </c>
      <c r="E114" s="25">
        <f>E113*B111</f>
        <v>50</v>
      </c>
      <c r="F114" s="33">
        <f>F113*$B111</f>
        <v>50.010000000000005</v>
      </c>
    </row>
    <row r="115" spans="1:6" ht="29.25" customHeight="1">
      <c r="A115" s="7" t="s">
        <v>13</v>
      </c>
      <c r="B115" s="51" t="s">
        <v>96</v>
      </c>
      <c r="C115" s="52"/>
      <c r="D115" s="52"/>
      <c r="E115" s="53"/>
      <c r="F115" s="8" t="s">
        <v>15</v>
      </c>
    </row>
    <row r="116" spans="1:6" ht="15">
      <c r="A116" s="9" t="s">
        <v>16</v>
      </c>
      <c r="B116" s="54">
        <v>12</v>
      </c>
      <c r="C116" s="54"/>
      <c r="D116" s="54"/>
      <c r="E116" s="54"/>
      <c r="F116" s="23" t="s">
        <v>15</v>
      </c>
    </row>
    <row r="117" spans="1:6" ht="16.5" customHeight="1">
      <c r="A117" s="9" t="s">
        <v>17</v>
      </c>
      <c r="B117" s="55" t="s">
        <v>120</v>
      </c>
      <c r="C117" s="55"/>
      <c r="D117" s="55"/>
      <c r="E117" s="55"/>
      <c r="F117" s="23" t="s">
        <v>15</v>
      </c>
    </row>
    <row r="118" spans="1:6" ht="15">
      <c r="A118" s="9" t="s">
        <v>19</v>
      </c>
      <c r="B118" s="24">
        <v>15</v>
      </c>
      <c r="C118" s="24">
        <v>15</v>
      </c>
      <c r="D118" s="24">
        <v>11</v>
      </c>
      <c r="E118" s="25">
        <f>(B118+C118+D118)/3</f>
        <v>13.666666666666666</v>
      </c>
      <c r="F118" s="25">
        <v>13.67</v>
      </c>
    </row>
    <row r="119" spans="1:6" ht="15">
      <c r="A119" s="13" t="s">
        <v>20</v>
      </c>
      <c r="B119" s="30">
        <f>B118*$B116</f>
        <v>180</v>
      </c>
      <c r="C119" s="30">
        <f>C118*$B116</f>
        <v>180</v>
      </c>
      <c r="D119" s="30">
        <f>D118*$B116</f>
        <v>132</v>
      </c>
      <c r="E119" s="25">
        <f>E118*B116</f>
        <v>164</v>
      </c>
      <c r="F119" s="33">
        <f>F118*$B116</f>
        <v>164.04</v>
      </c>
    </row>
    <row r="120" spans="1:6" ht="41.25" customHeight="1">
      <c r="A120" s="7" t="s">
        <v>13</v>
      </c>
      <c r="B120" s="51" t="s">
        <v>121</v>
      </c>
      <c r="C120" s="52"/>
      <c r="D120" s="52"/>
      <c r="E120" s="53"/>
      <c r="F120" s="8" t="s">
        <v>15</v>
      </c>
    </row>
    <row r="121" spans="1:6" ht="15">
      <c r="A121" s="9" t="s">
        <v>16</v>
      </c>
      <c r="B121" s="54">
        <v>1</v>
      </c>
      <c r="C121" s="54"/>
      <c r="D121" s="54"/>
      <c r="E121" s="54"/>
      <c r="F121" s="23" t="s">
        <v>15</v>
      </c>
    </row>
    <row r="122" spans="1:6" ht="16.5" customHeight="1">
      <c r="A122" s="9" t="s">
        <v>17</v>
      </c>
      <c r="B122" s="55" t="s">
        <v>137</v>
      </c>
      <c r="C122" s="55"/>
      <c r="D122" s="55"/>
      <c r="E122" s="55"/>
      <c r="F122" s="23" t="s">
        <v>15</v>
      </c>
    </row>
    <row r="123" spans="1:6" ht="15">
      <c r="A123" s="9" t="s">
        <v>19</v>
      </c>
      <c r="B123" s="24">
        <v>666</v>
      </c>
      <c r="C123" s="24">
        <v>864</v>
      </c>
      <c r="D123" s="24">
        <v>705.6</v>
      </c>
      <c r="E123" s="25">
        <f>(B123+C123+D123)/3</f>
        <v>745.1999999999999</v>
      </c>
      <c r="F123" s="25">
        <v>745.2</v>
      </c>
    </row>
    <row r="124" spans="1:6" ht="15">
      <c r="A124" s="13" t="s">
        <v>20</v>
      </c>
      <c r="B124" s="30">
        <f>B123*$B121</f>
        <v>666</v>
      </c>
      <c r="C124" s="30">
        <f>C123*$B121</f>
        <v>864</v>
      </c>
      <c r="D124" s="30">
        <f>D123*$B121</f>
        <v>705.6</v>
      </c>
      <c r="E124" s="25">
        <f>E123*B121</f>
        <v>745.1999999999999</v>
      </c>
      <c r="F124" s="33">
        <f>F123*$B121</f>
        <v>745.2</v>
      </c>
    </row>
    <row r="125" spans="1:6" ht="49.5" customHeight="1">
      <c r="A125" s="7" t="s">
        <v>13</v>
      </c>
      <c r="B125" s="51" t="s">
        <v>103</v>
      </c>
      <c r="C125" s="52"/>
      <c r="D125" s="52"/>
      <c r="E125" s="53"/>
      <c r="F125" s="8" t="s">
        <v>15</v>
      </c>
    </row>
    <row r="126" spans="1:6" ht="15">
      <c r="A126" s="9" t="s">
        <v>16</v>
      </c>
      <c r="B126" s="54">
        <v>10</v>
      </c>
      <c r="C126" s="54"/>
      <c r="D126" s="54"/>
      <c r="E126" s="54"/>
      <c r="F126" s="23" t="s">
        <v>15</v>
      </c>
    </row>
    <row r="127" spans="1:6" ht="30" customHeight="1">
      <c r="A127" s="9" t="s">
        <v>17</v>
      </c>
      <c r="B127" s="55" t="s">
        <v>122</v>
      </c>
      <c r="C127" s="55"/>
      <c r="D127" s="55"/>
      <c r="E127" s="55"/>
      <c r="F127" s="23" t="s">
        <v>15</v>
      </c>
    </row>
    <row r="128" spans="1:6" ht="15">
      <c r="A128" s="9" t="s">
        <v>19</v>
      </c>
      <c r="B128" s="24">
        <v>51</v>
      </c>
      <c r="C128" s="24">
        <v>55</v>
      </c>
      <c r="D128" s="24">
        <v>78</v>
      </c>
      <c r="E128" s="25">
        <f>(B128+C128+D128)/3</f>
        <v>61.333333333333336</v>
      </c>
      <c r="F128" s="25">
        <v>61.33</v>
      </c>
    </row>
    <row r="129" spans="1:6" ht="15">
      <c r="A129" s="13" t="s">
        <v>20</v>
      </c>
      <c r="B129" s="30">
        <f>B128*$B126</f>
        <v>510</v>
      </c>
      <c r="C129" s="30">
        <f>C128*$B126</f>
        <v>550</v>
      </c>
      <c r="D129" s="30">
        <f>D128*$B126</f>
        <v>780</v>
      </c>
      <c r="E129" s="25">
        <f>E128*B126</f>
        <v>613.3333333333334</v>
      </c>
      <c r="F129" s="33">
        <f>F128*$B126</f>
        <v>613.3</v>
      </c>
    </row>
    <row r="130" spans="1:6" ht="56.25" customHeight="1">
      <c r="A130" s="7" t="s">
        <v>13</v>
      </c>
      <c r="B130" s="51" t="s">
        <v>105</v>
      </c>
      <c r="C130" s="52"/>
      <c r="D130" s="52"/>
      <c r="E130" s="53"/>
      <c r="F130" s="8" t="s">
        <v>15</v>
      </c>
    </row>
    <row r="131" spans="1:6" ht="15">
      <c r="A131" s="9" t="s">
        <v>16</v>
      </c>
      <c r="B131" s="54">
        <v>10</v>
      </c>
      <c r="C131" s="54"/>
      <c r="D131" s="54"/>
      <c r="E131" s="54"/>
      <c r="F131" s="23" t="s">
        <v>15</v>
      </c>
    </row>
    <row r="132" spans="1:6" ht="16.5" customHeight="1">
      <c r="A132" s="9" t="s">
        <v>17</v>
      </c>
      <c r="B132" s="55" t="s">
        <v>106</v>
      </c>
      <c r="C132" s="55"/>
      <c r="D132" s="55"/>
      <c r="E132" s="55"/>
      <c r="F132" s="23" t="s">
        <v>15</v>
      </c>
    </row>
    <row r="133" spans="1:6" ht="15">
      <c r="A133" s="9" t="s">
        <v>19</v>
      </c>
      <c r="B133" s="24">
        <v>75</v>
      </c>
      <c r="C133" s="24">
        <v>52</v>
      </c>
      <c r="D133" s="24">
        <v>75</v>
      </c>
      <c r="E133" s="25">
        <f>(B133+C133+D133)/3</f>
        <v>67.33333333333333</v>
      </c>
      <c r="F133" s="25">
        <v>67.33</v>
      </c>
    </row>
    <row r="134" spans="1:6" ht="15">
      <c r="A134" s="13" t="s">
        <v>20</v>
      </c>
      <c r="B134" s="30">
        <f>B133*$B131</f>
        <v>750</v>
      </c>
      <c r="C134" s="30">
        <f>C133*$B131</f>
        <v>520</v>
      </c>
      <c r="D134" s="30">
        <f>D133*$B131</f>
        <v>750</v>
      </c>
      <c r="E134" s="25">
        <f>E133*B131</f>
        <v>673.3333333333333</v>
      </c>
      <c r="F134" s="33">
        <f>F133*$B131</f>
        <v>673.3</v>
      </c>
    </row>
    <row r="135" spans="1:6" ht="29.25" customHeight="1">
      <c r="A135" s="7" t="s">
        <v>13</v>
      </c>
      <c r="B135" s="51" t="s">
        <v>108</v>
      </c>
      <c r="C135" s="52"/>
      <c r="D135" s="52"/>
      <c r="E135" s="53"/>
      <c r="F135" s="8" t="s">
        <v>15</v>
      </c>
    </row>
    <row r="136" spans="1:6" ht="15">
      <c r="A136" s="9" t="s">
        <v>16</v>
      </c>
      <c r="B136" s="54">
        <v>6</v>
      </c>
      <c r="C136" s="54"/>
      <c r="D136" s="54"/>
      <c r="E136" s="54"/>
      <c r="F136" s="23" t="s">
        <v>15</v>
      </c>
    </row>
    <row r="137" spans="1:6" ht="16.5" customHeight="1">
      <c r="A137" s="9" t="s">
        <v>17</v>
      </c>
      <c r="B137" s="55" t="s">
        <v>135</v>
      </c>
      <c r="C137" s="55"/>
      <c r="D137" s="55"/>
      <c r="E137" s="55"/>
      <c r="F137" s="23" t="s">
        <v>15</v>
      </c>
    </row>
    <row r="138" spans="1:6" ht="15">
      <c r="A138" s="9" t="s">
        <v>19</v>
      </c>
      <c r="B138" s="24">
        <v>26</v>
      </c>
      <c r="C138" s="24">
        <v>36</v>
      </c>
      <c r="D138" s="24">
        <v>28</v>
      </c>
      <c r="E138" s="25">
        <f>(B138+C138+D138)/3</f>
        <v>30</v>
      </c>
      <c r="F138" s="25">
        <v>30</v>
      </c>
    </row>
    <row r="139" spans="1:6" ht="15">
      <c r="A139" s="13" t="s">
        <v>20</v>
      </c>
      <c r="B139" s="30">
        <f>B138*$B136</f>
        <v>156</v>
      </c>
      <c r="C139" s="30">
        <f>C138*$B136</f>
        <v>216</v>
      </c>
      <c r="D139" s="30">
        <f>D138*$B136</f>
        <v>168</v>
      </c>
      <c r="E139" s="25">
        <f>E138*B136</f>
        <v>180</v>
      </c>
      <c r="F139" s="33">
        <f>F138*$B136</f>
        <v>180</v>
      </c>
    </row>
    <row r="140" spans="1:6" ht="29.25" customHeight="1">
      <c r="A140" s="7" t="s">
        <v>13</v>
      </c>
      <c r="B140" s="51" t="s">
        <v>123</v>
      </c>
      <c r="C140" s="52"/>
      <c r="D140" s="52"/>
      <c r="E140" s="53"/>
      <c r="F140" s="8" t="s">
        <v>15</v>
      </c>
    </row>
    <row r="141" spans="1:6" ht="15">
      <c r="A141" s="9" t="s">
        <v>16</v>
      </c>
      <c r="B141" s="54">
        <v>4</v>
      </c>
      <c r="C141" s="54"/>
      <c r="D141" s="54"/>
      <c r="E141" s="54"/>
      <c r="F141" s="23" t="s">
        <v>15</v>
      </c>
    </row>
    <row r="142" spans="1:6" ht="16.5" customHeight="1">
      <c r="A142" s="9" t="s">
        <v>17</v>
      </c>
      <c r="B142" s="55" t="s">
        <v>107</v>
      </c>
      <c r="C142" s="55"/>
      <c r="D142" s="55"/>
      <c r="E142" s="55"/>
      <c r="F142" s="23" t="s">
        <v>15</v>
      </c>
    </row>
    <row r="143" spans="1:6" ht="15">
      <c r="A143" s="9" t="s">
        <v>19</v>
      </c>
      <c r="B143" s="24">
        <v>30</v>
      </c>
      <c r="C143" s="24">
        <v>36</v>
      </c>
      <c r="D143" s="24">
        <v>30</v>
      </c>
      <c r="E143" s="25">
        <f>(B143+C143+D143)/3</f>
        <v>32</v>
      </c>
      <c r="F143" s="25">
        <v>32</v>
      </c>
    </row>
    <row r="144" spans="1:6" ht="15">
      <c r="A144" s="13" t="s">
        <v>20</v>
      </c>
      <c r="B144" s="30">
        <f>B143*$B141</f>
        <v>120</v>
      </c>
      <c r="C144" s="30">
        <f>C143*$B141</f>
        <v>144</v>
      </c>
      <c r="D144" s="30">
        <f>D143*$B141</f>
        <v>120</v>
      </c>
      <c r="E144" s="25">
        <f>E143*B141</f>
        <v>128</v>
      </c>
      <c r="F144" s="33">
        <f>F143*$B141</f>
        <v>128</v>
      </c>
    </row>
    <row r="145" spans="1:6" ht="26.25" customHeight="1">
      <c r="A145" s="7" t="s">
        <v>13</v>
      </c>
      <c r="B145" s="51" t="s">
        <v>112</v>
      </c>
      <c r="C145" s="52"/>
      <c r="D145" s="52"/>
      <c r="E145" s="53"/>
      <c r="F145" s="8" t="s">
        <v>15</v>
      </c>
    </row>
    <row r="146" spans="1:6" ht="15">
      <c r="A146" s="9" t="s">
        <v>16</v>
      </c>
      <c r="B146" s="54">
        <v>6</v>
      </c>
      <c r="C146" s="54"/>
      <c r="D146" s="54"/>
      <c r="E146" s="54"/>
      <c r="F146" s="23" t="s">
        <v>15</v>
      </c>
    </row>
    <row r="147" spans="1:6" ht="16.5" customHeight="1">
      <c r="A147" s="9" t="s">
        <v>17</v>
      </c>
      <c r="B147" s="55" t="s">
        <v>124</v>
      </c>
      <c r="C147" s="55"/>
      <c r="D147" s="55"/>
      <c r="E147" s="55"/>
      <c r="F147" s="23" t="s">
        <v>15</v>
      </c>
    </row>
    <row r="148" spans="1:6" ht="15">
      <c r="A148" s="9" t="s">
        <v>19</v>
      </c>
      <c r="B148" s="24">
        <v>39</v>
      </c>
      <c r="C148" s="24">
        <v>51</v>
      </c>
      <c r="D148" s="24">
        <v>39</v>
      </c>
      <c r="E148" s="25">
        <f>(B148+C148+D148)/3</f>
        <v>43</v>
      </c>
      <c r="F148" s="25">
        <v>43</v>
      </c>
    </row>
    <row r="149" spans="1:6" ht="15">
      <c r="A149" s="13" t="s">
        <v>20</v>
      </c>
      <c r="B149" s="30">
        <f>B148*$B146</f>
        <v>234</v>
      </c>
      <c r="C149" s="30">
        <f>C148*$B146</f>
        <v>306</v>
      </c>
      <c r="D149" s="30">
        <f>D148*$B146</f>
        <v>234</v>
      </c>
      <c r="E149" s="25">
        <f>E148*B146</f>
        <v>258</v>
      </c>
      <c r="F149" s="33">
        <f>F148*$B146</f>
        <v>258</v>
      </c>
    </row>
    <row r="150" spans="1:6" ht="38.25" customHeight="1">
      <c r="A150" s="7" t="s">
        <v>13</v>
      </c>
      <c r="B150" s="51" t="s">
        <v>111</v>
      </c>
      <c r="C150" s="52"/>
      <c r="D150" s="52"/>
      <c r="E150" s="53"/>
      <c r="F150" s="8" t="s">
        <v>15</v>
      </c>
    </row>
    <row r="151" spans="1:6" ht="15">
      <c r="A151" s="9" t="s">
        <v>16</v>
      </c>
      <c r="B151" s="54">
        <v>3</v>
      </c>
      <c r="C151" s="54"/>
      <c r="D151" s="54"/>
      <c r="E151" s="54"/>
      <c r="F151" s="23" t="s">
        <v>15</v>
      </c>
    </row>
    <row r="152" spans="1:6" ht="16.5" customHeight="1">
      <c r="A152" s="9" t="s">
        <v>17</v>
      </c>
      <c r="B152" s="55" t="s">
        <v>113</v>
      </c>
      <c r="C152" s="55"/>
      <c r="D152" s="55"/>
      <c r="E152" s="55"/>
      <c r="F152" s="23" t="s">
        <v>15</v>
      </c>
    </row>
    <row r="153" spans="1:6" ht="15">
      <c r="A153" s="9" t="s">
        <v>19</v>
      </c>
      <c r="B153" s="24">
        <v>75</v>
      </c>
      <c r="C153" s="24">
        <v>65</v>
      </c>
      <c r="D153" s="24">
        <v>69</v>
      </c>
      <c r="E153" s="25">
        <f>(B153+C153+D153)/3</f>
        <v>69.66666666666667</v>
      </c>
      <c r="F153" s="25">
        <v>69.67</v>
      </c>
    </row>
    <row r="154" spans="1:6" ht="15">
      <c r="A154" s="13" t="s">
        <v>20</v>
      </c>
      <c r="B154" s="30">
        <f>B153*$B151</f>
        <v>225</v>
      </c>
      <c r="C154" s="30">
        <f>C153*$B151</f>
        <v>195</v>
      </c>
      <c r="D154" s="30">
        <f>D153*$B151</f>
        <v>207</v>
      </c>
      <c r="E154" s="25">
        <f>E153*B151</f>
        <v>209</v>
      </c>
      <c r="F154" s="33">
        <f>F153*$B151</f>
        <v>209.01</v>
      </c>
    </row>
    <row r="155" spans="1:6" ht="26.25" customHeight="1">
      <c r="A155" s="7" t="s">
        <v>13</v>
      </c>
      <c r="B155" s="51" t="s">
        <v>114</v>
      </c>
      <c r="C155" s="52"/>
      <c r="D155" s="52"/>
      <c r="E155" s="53"/>
      <c r="F155" s="8" t="s">
        <v>15</v>
      </c>
    </row>
    <row r="156" spans="1:6" ht="15">
      <c r="A156" s="9" t="s">
        <v>16</v>
      </c>
      <c r="B156" s="54">
        <v>2</v>
      </c>
      <c r="C156" s="54"/>
      <c r="D156" s="54"/>
      <c r="E156" s="54"/>
      <c r="F156" s="23" t="s">
        <v>15</v>
      </c>
    </row>
    <row r="157" spans="1:6" ht="16.5" customHeight="1">
      <c r="A157" s="9" t="s">
        <v>17</v>
      </c>
      <c r="B157" s="55" t="s">
        <v>115</v>
      </c>
      <c r="C157" s="55"/>
      <c r="D157" s="55"/>
      <c r="E157" s="55"/>
      <c r="F157" s="23" t="s">
        <v>15</v>
      </c>
    </row>
    <row r="158" spans="1:6" ht="15">
      <c r="A158" s="9" t="s">
        <v>19</v>
      </c>
      <c r="B158" s="24">
        <v>208</v>
      </c>
      <c r="C158" s="24">
        <v>198</v>
      </c>
      <c r="D158" s="24">
        <v>210</v>
      </c>
      <c r="E158" s="25">
        <f>(B158+C158+D158)/3</f>
        <v>205.33333333333334</v>
      </c>
      <c r="F158" s="25">
        <v>205.33</v>
      </c>
    </row>
    <row r="159" spans="1:6" ht="15">
      <c r="A159" s="13" t="s">
        <v>20</v>
      </c>
      <c r="B159" s="30">
        <f>B158*$B156</f>
        <v>416</v>
      </c>
      <c r="C159" s="30">
        <f>C158*$B156</f>
        <v>396</v>
      </c>
      <c r="D159" s="30">
        <f>D158*$B156</f>
        <v>420</v>
      </c>
      <c r="E159" s="25">
        <f>E158*B156</f>
        <v>410.6666666666667</v>
      </c>
      <c r="F159" s="33">
        <f>F158*$B156</f>
        <v>410.66</v>
      </c>
    </row>
    <row r="160" spans="1:6" ht="28.5" customHeight="1">
      <c r="A160" s="7" t="s">
        <v>13</v>
      </c>
      <c r="B160" s="51" t="s">
        <v>125</v>
      </c>
      <c r="C160" s="52"/>
      <c r="D160" s="52"/>
      <c r="E160" s="53"/>
      <c r="F160" s="8" t="s">
        <v>15</v>
      </c>
    </row>
    <row r="161" spans="1:6" ht="15">
      <c r="A161" s="9" t="s">
        <v>16</v>
      </c>
      <c r="B161" s="54">
        <v>2</v>
      </c>
      <c r="C161" s="54"/>
      <c r="D161" s="54"/>
      <c r="E161" s="54"/>
      <c r="F161" s="23" t="s">
        <v>15</v>
      </c>
    </row>
    <row r="162" spans="1:6" ht="16.5" customHeight="1">
      <c r="A162" s="9" t="s">
        <v>17</v>
      </c>
      <c r="B162" s="55" t="s">
        <v>115</v>
      </c>
      <c r="C162" s="55"/>
      <c r="D162" s="55"/>
      <c r="E162" s="55"/>
      <c r="F162" s="23" t="s">
        <v>15</v>
      </c>
    </row>
    <row r="163" spans="1:6" ht="15">
      <c r="A163" s="9" t="s">
        <v>19</v>
      </c>
      <c r="B163" s="24">
        <v>145</v>
      </c>
      <c r="C163" s="24">
        <v>165</v>
      </c>
      <c r="D163" s="24">
        <v>145</v>
      </c>
      <c r="E163" s="25">
        <f>(B163+C163+D163)/3</f>
        <v>151.66666666666666</v>
      </c>
      <c r="F163" s="25">
        <v>151.67</v>
      </c>
    </row>
    <row r="164" spans="1:6" ht="15">
      <c r="A164" s="13" t="s">
        <v>20</v>
      </c>
      <c r="B164" s="30">
        <f>B163*$B161</f>
        <v>290</v>
      </c>
      <c r="C164" s="30">
        <f>C163*$B161</f>
        <v>330</v>
      </c>
      <c r="D164" s="30">
        <f>D163*$B161</f>
        <v>290</v>
      </c>
      <c r="E164" s="25">
        <f>E163*B161</f>
        <v>303.3333333333333</v>
      </c>
      <c r="F164" s="33">
        <f>F163*$B161</f>
        <v>303.34</v>
      </c>
    </row>
    <row r="165" spans="1:6" ht="15">
      <c r="A165" s="44"/>
      <c r="B165" s="31"/>
      <c r="C165" s="31"/>
      <c r="D165" s="31"/>
      <c r="E165" s="45"/>
      <c r="F165" s="49">
        <f>F99+F104+F109+F114+F119+F124+F129+F134+F139+F144+F149+F154+F159+F164</f>
        <v>6007.460000000001</v>
      </c>
    </row>
    <row r="166" spans="1:8" ht="15">
      <c r="A166" s="32" t="s">
        <v>20</v>
      </c>
      <c r="B166" s="31"/>
      <c r="C166" s="31"/>
      <c r="D166" s="31"/>
      <c r="E166" s="31"/>
      <c r="F166" s="33">
        <f>F93+F165</f>
        <v>85365.62000000002</v>
      </c>
      <c r="G166" s="42"/>
      <c r="H166" s="42"/>
    </row>
    <row r="167" spans="1:6" ht="45.75" customHeight="1">
      <c r="A167" s="16" t="s">
        <v>43</v>
      </c>
      <c r="B167" s="67" t="s">
        <v>44</v>
      </c>
      <c r="C167" s="67"/>
      <c r="D167" s="67" t="s">
        <v>45</v>
      </c>
      <c r="E167" s="67"/>
      <c r="F167" s="67"/>
    </row>
    <row r="168" spans="1:6" ht="81.75" customHeight="1">
      <c r="A168" s="16">
        <v>1</v>
      </c>
      <c r="B168" s="72" t="s">
        <v>84</v>
      </c>
      <c r="C168" s="72"/>
      <c r="D168" s="72" t="s">
        <v>130</v>
      </c>
      <c r="E168" s="72"/>
      <c r="F168" s="72"/>
    </row>
    <row r="169" spans="1:6" ht="133.5" customHeight="1">
      <c r="A169" s="16">
        <v>2</v>
      </c>
      <c r="B169" s="64" t="s">
        <v>126</v>
      </c>
      <c r="C169" s="65"/>
      <c r="D169" s="64" t="s">
        <v>131</v>
      </c>
      <c r="E169" s="66"/>
      <c r="F169" s="65"/>
    </row>
    <row r="170" spans="1:6" ht="41.25" customHeight="1">
      <c r="A170" s="16">
        <v>3</v>
      </c>
      <c r="B170" s="64" t="s">
        <v>89</v>
      </c>
      <c r="C170" s="65"/>
      <c r="D170" s="64" t="s">
        <v>132</v>
      </c>
      <c r="E170" s="66"/>
      <c r="F170" s="65"/>
    </row>
    <row r="171" spans="6:11" s="19" customFormat="1" ht="15">
      <c r="F171" s="61"/>
      <c r="G171" s="71"/>
      <c r="H171" s="61"/>
      <c r="I171" s="61"/>
      <c r="J171" s="29"/>
      <c r="K171" s="29"/>
    </row>
    <row r="172" spans="1:7" s="19" customFormat="1" ht="15">
      <c r="A172" s="50" t="s">
        <v>129</v>
      </c>
      <c r="C172" s="34"/>
      <c r="D172" s="34"/>
      <c r="E172" s="35" t="s">
        <v>80</v>
      </c>
      <c r="F172" s="33">
        <v>85366</v>
      </c>
      <c r="G172" s="22"/>
    </row>
    <row r="173" spans="3:7" s="19" customFormat="1" ht="15">
      <c r="C173" s="34"/>
      <c r="D173" s="34"/>
      <c r="E173" s="35"/>
      <c r="F173" s="22"/>
      <c r="G173" s="22"/>
    </row>
    <row r="174" spans="1:7" s="19" customFormat="1" ht="28.5">
      <c r="A174" s="40" t="s">
        <v>85</v>
      </c>
      <c r="B174" s="37"/>
      <c r="C174" s="38"/>
      <c r="D174" s="34"/>
      <c r="E174" s="35"/>
      <c r="F174" s="36" t="s">
        <v>81</v>
      </c>
      <c r="G174" s="22"/>
    </row>
    <row r="175" s="19" customFormat="1" ht="15"/>
    <row r="176" spans="1:6" s="19" customFormat="1" ht="15">
      <c r="A176" s="34" t="s">
        <v>138</v>
      </c>
      <c r="F176" s="35" t="s">
        <v>139</v>
      </c>
    </row>
    <row r="177" s="19" customFormat="1" ht="15"/>
    <row r="178" spans="1:6" s="19" customFormat="1" ht="15">
      <c r="A178" s="19" t="s">
        <v>76</v>
      </c>
      <c r="F178" s="21"/>
    </row>
    <row r="179" spans="1:10" ht="12.75" customHeight="1">
      <c r="A179" s="41" t="s">
        <v>78</v>
      </c>
      <c r="E179" s="62" t="s">
        <v>88</v>
      </c>
      <c r="F179" s="62"/>
      <c r="H179" s="63"/>
      <c r="I179" s="63"/>
      <c r="J179" s="63"/>
    </row>
    <row r="180" spans="1:5" ht="25.5">
      <c r="A180" s="39" t="s">
        <v>86</v>
      </c>
      <c r="B180" s="28"/>
      <c r="C180" s="28"/>
      <c r="D180" s="28"/>
      <c r="E180" s="28"/>
    </row>
    <row r="181" ht="12.75">
      <c r="P181" s="1" t="s">
        <v>79</v>
      </c>
    </row>
  </sheetData>
  <sheetProtection selectLockedCells="1" selectUnlockedCells="1"/>
  <mergeCells count="110">
    <mergeCell ref="B94:E94"/>
    <mergeCell ref="B18:E18"/>
    <mergeCell ref="B19:E19"/>
    <mergeCell ref="B20:E20"/>
    <mergeCell ref="B3:C3"/>
    <mergeCell ref="B5:D5"/>
    <mergeCell ref="B8:E8"/>
    <mergeCell ref="B9:E9"/>
    <mergeCell ref="B10:E10"/>
    <mergeCell ref="B7:E7"/>
    <mergeCell ref="B167:C167"/>
    <mergeCell ref="D167:F167"/>
    <mergeCell ref="B13:E13"/>
    <mergeCell ref="B14:E14"/>
    <mergeCell ref="B15:E15"/>
    <mergeCell ref="F171:G171"/>
    <mergeCell ref="B168:C168"/>
    <mergeCell ref="D168:F168"/>
    <mergeCell ref="B23:E23"/>
    <mergeCell ref="B24:E24"/>
    <mergeCell ref="H171:I171"/>
    <mergeCell ref="E179:F179"/>
    <mergeCell ref="H179:J179"/>
    <mergeCell ref="B169:C169"/>
    <mergeCell ref="D169:F169"/>
    <mergeCell ref="B170:C170"/>
    <mergeCell ref="D170:F170"/>
    <mergeCell ref="B25:E25"/>
    <mergeCell ref="B28:E28"/>
    <mergeCell ref="B29:E29"/>
    <mergeCell ref="B30:E30"/>
    <mergeCell ref="B33:E33"/>
    <mergeCell ref="B34:E34"/>
    <mergeCell ref="B35:E35"/>
    <mergeCell ref="B38:E38"/>
    <mergeCell ref="B39:E39"/>
    <mergeCell ref="B40:E40"/>
    <mergeCell ref="B43:E43"/>
    <mergeCell ref="B44:E44"/>
    <mergeCell ref="B93:E93"/>
    <mergeCell ref="B95:E95"/>
    <mergeCell ref="B96:E96"/>
    <mergeCell ref="B97:E97"/>
    <mergeCell ref="B45:E45"/>
    <mergeCell ref="B48:E48"/>
    <mergeCell ref="B49:E49"/>
    <mergeCell ref="B50:E50"/>
    <mergeCell ref="B83:E83"/>
    <mergeCell ref="B84:E84"/>
    <mergeCell ref="B85:E85"/>
    <mergeCell ref="B88:E88"/>
    <mergeCell ref="B89:E89"/>
    <mergeCell ref="B90:E90"/>
    <mergeCell ref="B73:E73"/>
    <mergeCell ref="B74:E74"/>
    <mergeCell ref="B75:E75"/>
    <mergeCell ref="B78:E78"/>
    <mergeCell ref="B79:E79"/>
    <mergeCell ref="B80:E80"/>
    <mergeCell ref="B68:E68"/>
    <mergeCell ref="B69:E69"/>
    <mergeCell ref="B70:E70"/>
    <mergeCell ref="B63:E63"/>
    <mergeCell ref="B64:E64"/>
    <mergeCell ref="B65:E65"/>
    <mergeCell ref="B53:E53"/>
    <mergeCell ref="B54:E54"/>
    <mergeCell ref="B55:E55"/>
    <mergeCell ref="B58:E58"/>
    <mergeCell ref="B59:E59"/>
    <mergeCell ref="B60:E60"/>
    <mergeCell ref="B100:E100"/>
    <mergeCell ref="B101:E101"/>
    <mergeCell ref="B102:E102"/>
    <mergeCell ref="B105:E105"/>
    <mergeCell ref="B106:E106"/>
    <mergeCell ref="B107:E107"/>
    <mergeCell ref="B110:E110"/>
    <mergeCell ref="B111:E111"/>
    <mergeCell ref="B112:E112"/>
    <mergeCell ref="B115:E115"/>
    <mergeCell ref="B116:E116"/>
    <mergeCell ref="B117:E117"/>
    <mergeCell ref="B120:E120"/>
    <mergeCell ref="B121:E121"/>
    <mergeCell ref="B122:E122"/>
    <mergeCell ref="B125:E125"/>
    <mergeCell ref="B126:E126"/>
    <mergeCell ref="B127:E127"/>
    <mergeCell ref="B130:E130"/>
    <mergeCell ref="B131:E131"/>
    <mergeCell ref="B132:E132"/>
    <mergeCell ref="B135:E135"/>
    <mergeCell ref="B136:E136"/>
    <mergeCell ref="B137:E137"/>
    <mergeCell ref="B140:E140"/>
    <mergeCell ref="B141:E141"/>
    <mergeCell ref="B142:E142"/>
    <mergeCell ref="B145:E145"/>
    <mergeCell ref="B146:E146"/>
    <mergeCell ref="B147:E147"/>
    <mergeCell ref="B160:E160"/>
    <mergeCell ref="B161:E161"/>
    <mergeCell ref="B162:E162"/>
    <mergeCell ref="B150:E150"/>
    <mergeCell ref="B151:E151"/>
    <mergeCell ref="B152:E152"/>
    <mergeCell ref="B155:E155"/>
    <mergeCell ref="B156:E156"/>
    <mergeCell ref="B157:E157"/>
  </mergeCells>
  <printOptions/>
  <pageMargins left="0.6770833333333334" right="0.09305555555555556" top="0.2298611111111111" bottom="0.28680555555555554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0" sqref="B10:D10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10" ht="15.75">
      <c r="A1" s="3"/>
      <c r="B1" s="3"/>
      <c r="C1" s="4" t="s">
        <v>0</v>
      </c>
      <c r="D1" s="3"/>
      <c r="E1" s="3"/>
      <c r="F1" s="3"/>
      <c r="G1" s="2" t="s">
        <v>1</v>
      </c>
      <c r="H1" s="2" t="s">
        <v>2</v>
      </c>
      <c r="I1" s="2" t="s">
        <v>3</v>
      </c>
      <c r="J1" s="2" t="s">
        <v>4</v>
      </c>
    </row>
    <row r="2" spans="1:6" ht="15.75">
      <c r="A2" s="3"/>
      <c r="B2" s="3"/>
      <c r="C2" s="4" t="s">
        <v>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80" t="s">
        <v>8</v>
      </c>
      <c r="C5" s="80"/>
      <c r="D5" s="80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7" customHeight="1">
      <c r="A7" s="7" t="s">
        <v>13</v>
      </c>
      <c r="B7" s="90" t="s">
        <v>14</v>
      </c>
      <c r="C7" s="90"/>
      <c r="D7" s="90"/>
      <c r="E7" s="90"/>
      <c r="F7" s="8" t="s">
        <v>15</v>
      </c>
    </row>
    <row r="8" spans="1:10" ht="15">
      <c r="A8" s="9" t="s">
        <v>16</v>
      </c>
      <c r="B8" s="80">
        <v>5</v>
      </c>
      <c r="C8" s="80"/>
      <c r="D8" s="80"/>
      <c r="E8" s="80"/>
      <c r="F8" s="10" t="s">
        <v>15</v>
      </c>
      <c r="G8" s="2">
        <v>3</v>
      </c>
      <c r="I8" s="2">
        <v>1</v>
      </c>
      <c r="J8" s="2">
        <v>1</v>
      </c>
    </row>
    <row r="9" spans="1:6" ht="15" customHeight="1">
      <c r="A9" s="9" t="s">
        <v>17</v>
      </c>
      <c r="B9" s="92" t="s">
        <v>18</v>
      </c>
      <c r="C9" s="92"/>
      <c r="D9" s="92"/>
      <c r="E9" s="92"/>
      <c r="F9" s="10" t="s">
        <v>15</v>
      </c>
    </row>
    <row r="10" spans="1:6" ht="15">
      <c r="A10" s="9" t="s">
        <v>19</v>
      </c>
      <c r="B10" s="11">
        <v>2757</v>
      </c>
      <c r="C10" s="11">
        <v>3223</v>
      </c>
      <c r="D10" s="11">
        <v>3682</v>
      </c>
      <c r="E10" s="12">
        <f>(B10+C10+D10)/3</f>
        <v>3220.6666666666665</v>
      </c>
      <c r="F10" s="12">
        <v>3221</v>
      </c>
    </row>
    <row r="11" spans="1:10" ht="15">
      <c r="A11" s="13" t="s">
        <v>20</v>
      </c>
      <c r="B11" s="14">
        <f>B10*$B8</f>
        <v>13785</v>
      </c>
      <c r="C11" s="14">
        <f>C10*$B8</f>
        <v>16115</v>
      </c>
      <c r="D11" s="14">
        <f>D10*$B8</f>
        <v>18410</v>
      </c>
      <c r="E11" s="14">
        <f>E10*$B8</f>
        <v>16103.333333333332</v>
      </c>
      <c r="F11" s="15">
        <f>F10*$B8</f>
        <v>16105</v>
      </c>
      <c r="G11" s="2">
        <f>$F10*G8</f>
        <v>9663</v>
      </c>
      <c r="I11" s="2">
        <f>$F10*I8</f>
        <v>3221</v>
      </c>
      <c r="J11" s="2">
        <f>$F10*J8</f>
        <v>3221</v>
      </c>
    </row>
    <row r="12" spans="1:6" ht="26.25" customHeight="1">
      <c r="A12" s="7" t="s">
        <v>13</v>
      </c>
      <c r="B12" s="89" t="s">
        <v>21</v>
      </c>
      <c r="C12" s="89"/>
      <c r="D12" s="89"/>
      <c r="E12" s="89"/>
      <c r="F12" s="8" t="s">
        <v>15</v>
      </c>
    </row>
    <row r="13" spans="1:10" ht="15">
      <c r="A13" s="9" t="s">
        <v>16</v>
      </c>
      <c r="B13" s="80">
        <v>3</v>
      </c>
      <c r="C13" s="80"/>
      <c r="D13" s="80"/>
      <c r="E13" s="80"/>
      <c r="F13" s="10" t="s">
        <v>15</v>
      </c>
      <c r="G13" s="2">
        <v>1</v>
      </c>
      <c r="I13" s="2">
        <v>1</v>
      </c>
      <c r="J13" s="2">
        <v>1</v>
      </c>
    </row>
    <row r="14" spans="1:6" ht="15" customHeight="1">
      <c r="A14" s="9" t="s">
        <v>17</v>
      </c>
      <c r="B14" s="92" t="s">
        <v>22</v>
      </c>
      <c r="C14" s="92"/>
      <c r="D14" s="92"/>
      <c r="E14" s="92"/>
      <c r="F14" s="10" t="s">
        <v>15</v>
      </c>
    </row>
    <row r="15" spans="1:6" ht="15">
      <c r="A15" s="9" t="s">
        <v>19</v>
      </c>
      <c r="B15" s="11">
        <v>6945</v>
      </c>
      <c r="C15" s="11">
        <v>8618</v>
      </c>
      <c r="D15" s="11">
        <v>7980</v>
      </c>
      <c r="E15" s="12">
        <f>(B15+C15+D15)/3</f>
        <v>7847.666666666667</v>
      </c>
      <c r="F15" s="12">
        <v>7848</v>
      </c>
    </row>
    <row r="16" spans="1:10" ht="15">
      <c r="A16" s="13" t="s">
        <v>20</v>
      </c>
      <c r="B16" s="14">
        <f>B15*$B13</f>
        <v>20835</v>
      </c>
      <c r="C16" s="14">
        <f>C15*$B13</f>
        <v>25854</v>
      </c>
      <c r="D16" s="14">
        <f>D15*$B13</f>
        <v>23940</v>
      </c>
      <c r="E16" s="14">
        <f>E15*$B13</f>
        <v>23543</v>
      </c>
      <c r="F16" s="15">
        <f>F15*$B13</f>
        <v>23544</v>
      </c>
      <c r="G16" s="2">
        <f>$F15*G13</f>
        <v>7848</v>
      </c>
      <c r="I16" s="2">
        <f>$F15*I13</f>
        <v>7848</v>
      </c>
      <c r="J16" s="2">
        <f>$F15*J13</f>
        <v>7848</v>
      </c>
    </row>
    <row r="17" spans="1:6" ht="26.25" customHeight="1">
      <c r="A17" s="7" t="s">
        <v>13</v>
      </c>
      <c r="B17" s="90" t="s">
        <v>23</v>
      </c>
      <c r="C17" s="90"/>
      <c r="D17" s="90"/>
      <c r="E17" s="90"/>
      <c r="F17" s="8" t="s">
        <v>15</v>
      </c>
    </row>
    <row r="18" spans="1:10" ht="15">
      <c r="A18" s="9" t="s">
        <v>16</v>
      </c>
      <c r="B18" s="80">
        <v>2</v>
      </c>
      <c r="C18" s="80"/>
      <c r="D18" s="80"/>
      <c r="E18" s="80"/>
      <c r="F18" s="10" t="s">
        <v>15</v>
      </c>
      <c r="G18" s="2">
        <v>1</v>
      </c>
      <c r="J18" s="2">
        <v>1</v>
      </c>
    </row>
    <row r="19" spans="1:6" ht="27" customHeight="1">
      <c r="A19" s="9" t="s">
        <v>17</v>
      </c>
      <c r="B19" s="85" t="s">
        <v>24</v>
      </c>
      <c r="C19" s="85"/>
      <c r="D19" s="85"/>
      <c r="E19" s="85"/>
      <c r="F19" s="10" t="s">
        <v>15</v>
      </c>
    </row>
    <row r="20" spans="1:6" ht="15">
      <c r="A20" s="9" t="s">
        <v>19</v>
      </c>
      <c r="B20" s="11">
        <v>2874</v>
      </c>
      <c r="C20" s="11">
        <v>3312</v>
      </c>
      <c r="D20" s="11">
        <v>3225</v>
      </c>
      <c r="E20" s="12">
        <f>(B20+C20+D20)/3</f>
        <v>3137</v>
      </c>
      <c r="F20" s="12">
        <v>3137</v>
      </c>
    </row>
    <row r="21" spans="1:10" ht="15">
      <c r="A21" s="13" t="s">
        <v>20</v>
      </c>
      <c r="B21" s="14">
        <f>B20*$B18</f>
        <v>5748</v>
      </c>
      <c r="C21" s="14">
        <f>C20*$B18</f>
        <v>6624</v>
      </c>
      <c r="D21" s="14">
        <f>D20*$B18</f>
        <v>6450</v>
      </c>
      <c r="E21" s="14">
        <f>E20*$B18</f>
        <v>6274</v>
      </c>
      <c r="F21" s="15">
        <f>F20*$B18</f>
        <v>6274</v>
      </c>
      <c r="G21" s="2">
        <f>$F20*G18</f>
        <v>3137</v>
      </c>
      <c r="J21" s="2">
        <f>$F20*J18</f>
        <v>3137</v>
      </c>
    </row>
    <row r="22" spans="1:6" ht="26.25" customHeight="1">
      <c r="A22" s="7" t="s">
        <v>13</v>
      </c>
      <c r="B22" s="90" t="s">
        <v>25</v>
      </c>
      <c r="C22" s="90"/>
      <c r="D22" s="90"/>
      <c r="E22" s="90"/>
      <c r="F22" s="8" t="s">
        <v>15</v>
      </c>
    </row>
    <row r="23" spans="1:10" ht="15">
      <c r="A23" s="9" t="s">
        <v>16</v>
      </c>
      <c r="B23" s="80">
        <v>2</v>
      </c>
      <c r="C23" s="80"/>
      <c r="D23" s="80"/>
      <c r="E23" s="80"/>
      <c r="F23" s="10" t="s">
        <v>15</v>
      </c>
      <c r="H23" s="2">
        <v>1</v>
      </c>
      <c r="J23" s="2">
        <v>1</v>
      </c>
    </row>
    <row r="24" spans="1:6" ht="32.25" customHeight="1">
      <c r="A24" s="9" t="s">
        <v>17</v>
      </c>
      <c r="B24" s="85" t="s">
        <v>26</v>
      </c>
      <c r="C24" s="85"/>
      <c r="D24" s="85"/>
      <c r="E24" s="85"/>
      <c r="F24" s="10" t="s">
        <v>15</v>
      </c>
    </row>
    <row r="25" spans="1:6" ht="15">
      <c r="A25" s="9" t="s">
        <v>19</v>
      </c>
      <c r="B25" s="11">
        <v>28658</v>
      </c>
      <c r="C25" s="11">
        <v>47305</v>
      </c>
      <c r="D25" s="11">
        <v>32990</v>
      </c>
      <c r="E25" s="12">
        <f>(B25+C25+D25)/3</f>
        <v>36317.666666666664</v>
      </c>
      <c r="F25" s="12">
        <v>36318</v>
      </c>
    </row>
    <row r="26" spans="1:10" ht="15">
      <c r="A26" s="13" t="s">
        <v>20</v>
      </c>
      <c r="B26" s="14">
        <f>B25*$B23</f>
        <v>57316</v>
      </c>
      <c r="C26" s="14">
        <f>C25*$B23</f>
        <v>94610</v>
      </c>
      <c r="D26" s="14">
        <f>D25*$B23</f>
        <v>65980</v>
      </c>
      <c r="E26" s="14">
        <f>E25*$B23</f>
        <v>72635.33333333333</v>
      </c>
      <c r="F26" s="15">
        <f>F25*$B23</f>
        <v>72636</v>
      </c>
      <c r="H26" s="2">
        <f>$F25*H23</f>
        <v>36318</v>
      </c>
      <c r="J26" s="2">
        <f>$F25*J23</f>
        <v>36318</v>
      </c>
    </row>
    <row r="27" spans="1:6" ht="26.25" customHeight="1">
      <c r="A27" s="7" t="s">
        <v>13</v>
      </c>
      <c r="B27" s="90" t="s">
        <v>27</v>
      </c>
      <c r="C27" s="90"/>
      <c r="D27" s="90"/>
      <c r="E27" s="90"/>
      <c r="F27" s="8" t="s">
        <v>15</v>
      </c>
    </row>
    <row r="28" spans="1:8" ht="15">
      <c r="A28" s="9" t="s">
        <v>16</v>
      </c>
      <c r="B28" s="80">
        <v>1</v>
      </c>
      <c r="C28" s="80"/>
      <c r="D28" s="80"/>
      <c r="E28" s="80"/>
      <c r="F28" s="10" t="s">
        <v>15</v>
      </c>
      <c r="H28" s="2">
        <v>1</v>
      </c>
    </row>
    <row r="29" spans="1:6" ht="32.25" customHeight="1">
      <c r="A29" s="9" t="s">
        <v>17</v>
      </c>
      <c r="B29" s="85" t="s">
        <v>28</v>
      </c>
      <c r="C29" s="85"/>
      <c r="D29" s="85"/>
      <c r="E29" s="85"/>
      <c r="F29" s="10" t="s">
        <v>15</v>
      </c>
    </row>
    <row r="30" spans="1:6" ht="15">
      <c r="A30" s="9" t="s">
        <v>19</v>
      </c>
      <c r="B30" s="11">
        <v>29943</v>
      </c>
      <c r="C30" s="11">
        <v>43717</v>
      </c>
      <c r="D30" s="11">
        <v>31999</v>
      </c>
      <c r="E30" s="12">
        <f>(B30+C30+D30)/3</f>
        <v>35219.666666666664</v>
      </c>
      <c r="F30" s="12">
        <v>35220</v>
      </c>
    </row>
    <row r="31" spans="1:8" ht="15">
      <c r="A31" s="13" t="s">
        <v>20</v>
      </c>
      <c r="B31" s="14">
        <f>B30*$B28</f>
        <v>29943</v>
      </c>
      <c r="C31" s="14">
        <f>C30*$B28</f>
        <v>43717</v>
      </c>
      <c r="D31" s="14">
        <f>D30*$B28</f>
        <v>31999</v>
      </c>
      <c r="E31" s="14">
        <f>E30*$B28</f>
        <v>35219.666666666664</v>
      </c>
      <c r="F31" s="15">
        <f>F30*$B28</f>
        <v>35220</v>
      </c>
      <c r="H31" s="2">
        <f>$F30*H28</f>
        <v>35220</v>
      </c>
    </row>
    <row r="32" spans="1:6" ht="27" customHeight="1">
      <c r="A32" s="7" t="s">
        <v>13</v>
      </c>
      <c r="B32" s="89" t="s">
        <v>29</v>
      </c>
      <c r="C32" s="89"/>
      <c r="D32" s="89"/>
      <c r="E32" s="89"/>
      <c r="F32" s="8" t="s">
        <v>15</v>
      </c>
    </row>
    <row r="33" spans="1:8" ht="15">
      <c r="A33" s="9" t="s">
        <v>16</v>
      </c>
      <c r="B33" s="80">
        <v>2</v>
      </c>
      <c r="C33" s="80"/>
      <c r="D33" s="80"/>
      <c r="E33" s="80"/>
      <c r="F33" s="10" t="s">
        <v>15</v>
      </c>
      <c r="H33" s="2">
        <v>2</v>
      </c>
    </row>
    <row r="34" spans="1:6" ht="22.5" customHeight="1">
      <c r="A34" s="9" t="s">
        <v>17</v>
      </c>
      <c r="B34" s="85" t="s">
        <v>30</v>
      </c>
      <c r="C34" s="85"/>
      <c r="D34" s="85"/>
      <c r="E34" s="85"/>
      <c r="F34" s="10" t="s">
        <v>15</v>
      </c>
    </row>
    <row r="35" spans="1:6" ht="15">
      <c r="A35" s="9" t="s">
        <v>19</v>
      </c>
      <c r="B35" s="11">
        <v>3729</v>
      </c>
      <c r="C35" s="11">
        <v>3813</v>
      </c>
      <c r="D35" s="11">
        <v>3162</v>
      </c>
      <c r="E35" s="12">
        <f>(B35+C35+D35)/3</f>
        <v>3568</v>
      </c>
      <c r="F35" s="12">
        <v>3568</v>
      </c>
    </row>
    <row r="36" spans="1:8" ht="15">
      <c r="A36" s="13" t="s">
        <v>20</v>
      </c>
      <c r="B36" s="14">
        <f>B35*$B33</f>
        <v>7458</v>
      </c>
      <c r="C36" s="14">
        <f>C35*$B33</f>
        <v>7626</v>
      </c>
      <c r="D36" s="14">
        <f>D35*$B33</f>
        <v>6324</v>
      </c>
      <c r="E36" s="14">
        <f>E35*$B33</f>
        <v>7136</v>
      </c>
      <c r="F36" s="15">
        <f>F35*$B33</f>
        <v>7136</v>
      </c>
      <c r="H36" s="2">
        <f>$F35*H33</f>
        <v>7136</v>
      </c>
    </row>
    <row r="37" spans="1:6" ht="27" customHeight="1">
      <c r="A37" s="7" t="s">
        <v>13</v>
      </c>
      <c r="B37" s="89" t="s">
        <v>31</v>
      </c>
      <c r="C37" s="89"/>
      <c r="D37" s="89"/>
      <c r="E37" s="89"/>
      <c r="F37" s="8" t="s">
        <v>15</v>
      </c>
    </row>
    <row r="38" spans="1:8" ht="15">
      <c r="A38" s="9" t="s">
        <v>16</v>
      </c>
      <c r="B38" s="80">
        <v>2</v>
      </c>
      <c r="C38" s="80"/>
      <c r="D38" s="80"/>
      <c r="E38" s="80"/>
      <c r="F38" s="10" t="s">
        <v>15</v>
      </c>
      <c r="H38" s="2">
        <v>2</v>
      </c>
    </row>
    <row r="39" spans="1:6" ht="22.5" customHeight="1">
      <c r="A39" s="9" t="s">
        <v>17</v>
      </c>
      <c r="B39" s="85" t="s">
        <v>32</v>
      </c>
      <c r="C39" s="85"/>
      <c r="D39" s="85"/>
      <c r="E39" s="85"/>
      <c r="F39" s="10" t="s">
        <v>15</v>
      </c>
    </row>
    <row r="40" spans="1:6" ht="15">
      <c r="A40" s="9" t="s">
        <v>19</v>
      </c>
      <c r="B40" s="11">
        <v>6327</v>
      </c>
      <c r="C40" s="11">
        <v>5069</v>
      </c>
      <c r="D40" s="11">
        <v>6430</v>
      </c>
      <c r="E40" s="12">
        <f>(B40+C40+D40)/3</f>
        <v>5942</v>
      </c>
      <c r="F40" s="12">
        <v>5942</v>
      </c>
    </row>
    <row r="41" spans="1:8" ht="15">
      <c r="A41" s="13" t="s">
        <v>20</v>
      </c>
      <c r="B41" s="14">
        <f>B40*$B38</f>
        <v>12654</v>
      </c>
      <c r="C41" s="14">
        <f>C40*$B38</f>
        <v>10138</v>
      </c>
      <c r="D41" s="14">
        <f>D40*$B38</f>
        <v>12860</v>
      </c>
      <c r="E41" s="14">
        <f>E40*$B38</f>
        <v>11884</v>
      </c>
      <c r="F41" s="15">
        <f>F40*$B38</f>
        <v>11884</v>
      </c>
      <c r="H41" s="2">
        <f>$F40*H38</f>
        <v>11884</v>
      </c>
    </row>
    <row r="42" spans="1:6" ht="27" customHeight="1">
      <c r="A42" s="7" t="s">
        <v>13</v>
      </c>
      <c r="B42" s="89" t="s">
        <v>33</v>
      </c>
      <c r="C42" s="89"/>
      <c r="D42" s="89"/>
      <c r="E42" s="89"/>
      <c r="F42" s="8" t="s">
        <v>15</v>
      </c>
    </row>
    <row r="43" spans="1:8" ht="15">
      <c r="A43" s="9" t="s">
        <v>16</v>
      </c>
      <c r="B43" s="80">
        <v>1</v>
      </c>
      <c r="C43" s="80"/>
      <c r="D43" s="80"/>
      <c r="E43" s="80"/>
      <c r="F43" s="10" t="s">
        <v>15</v>
      </c>
      <c r="H43" s="2">
        <v>1</v>
      </c>
    </row>
    <row r="44" spans="1:6" ht="22.5" customHeight="1">
      <c r="A44" s="9" t="s">
        <v>17</v>
      </c>
      <c r="B44" s="85" t="s">
        <v>34</v>
      </c>
      <c r="C44" s="85"/>
      <c r="D44" s="85"/>
      <c r="E44" s="85"/>
      <c r="F44" s="10" t="s">
        <v>15</v>
      </c>
    </row>
    <row r="45" spans="1:6" ht="15">
      <c r="A45" s="9" t="s">
        <v>19</v>
      </c>
      <c r="B45" s="11">
        <v>6327</v>
      </c>
      <c r="C45" s="11">
        <v>6466</v>
      </c>
      <c r="D45" s="11">
        <v>6430</v>
      </c>
      <c r="E45" s="12">
        <f>(B45+C45+D45)/3</f>
        <v>6407.666666666667</v>
      </c>
      <c r="F45" s="12">
        <v>6408</v>
      </c>
    </row>
    <row r="46" spans="1:8" ht="15">
      <c r="A46" s="13" t="s">
        <v>20</v>
      </c>
      <c r="B46" s="14">
        <f>B45*$B43</f>
        <v>6327</v>
      </c>
      <c r="C46" s="14">
        <f>C45*$B43</f>
        <v>6466</v>
      </c>
      <c r="D46" s="14">
        <f>D45*$B43</f>
        <v>6430</v>
      </c>
      <c r="E46" s="14">
        <f>E45*$B43</f>
        <v>6407.666666666667</v>
      </c>
      <c r="F46" s="15">
        <f>F45*$B43</f>
        <v>6408</v>
      </c>
      <c r="H46" s="2">
        <f>$F45*H43</f>
        <v>6408</v>
      </c>
    </row>
    <row r="47" spans="1:6" ht="27" customHeight="1">
      <c r="A47" s="7" t="s">
        <v>13</v>
      </c>
      <c r="B47" s="89" t="s">
        <v>35</v>
      </c>
      <c r="C47" s="89"/>
      <c r="D47" s="89"/>
      <c r="E47" s="89"/>
      <c r="F47" s="8" t="s">
        <v>15</v>
      </c>
    </row>
    <row r="48" spans="1:8" ht="15">
      <c r="A48" s="9" t="s">
        <v>16</v>
      </c>
      <c r="B48" s="80">
        <v>2</v>
      </c>
      <c r="C48" s="80"/>
      <c r="D48" s="80"/>
      <c r="E48" s="80"/>
      <c r="F48" s="10" t="s">
        <v>15</v>
      </c>
      <c r="H48" s="2">
        <v>2</v>
      </c>
    </row>
    <row r="49" spans="1:6" ht="22.5" customHeight="1">
      <c r="A49" s="9" t="s">
        <v>17</v>
      </c>
      <c r="B49" s="85" t="s">
        <v>36</v>
      </c>
      <c r="C49" s="85"/>
      <c r="D49" s="85"/>
      <c r="E49" s="85"/>
      <c r="F49" s="10" t="s">
        <v>15</v>
      </c>
    </row>
    <row r="50" spans="1:6" ht="15">
      <c r="A50" s="9" t="s">
        <v>19</v>
      </c>
      <c r="B50" s="11">
        <v>6327</v>
      </c>
      <c r="C50" s="11">
        <v>6466</v>
      </c>
      <c r="D50" s="11">
        <v>5995</v>
      </c>
      <c r="E50" s="12">
        <f>(B50+C50+D50)/3</f>
        <v>6262.666666666667</v>
      </c>
      <c r="F50" s="12">
        <v>6263</v>
      </c>
    </row>
    <row r="51" spans="1:8" ht="15">
      <c r="A51" s="13" t="s">
        <v>20</v>
      </c>
      <c r="B51" s="14">
        <f>B50*$B48</f>
        <v>12654</v>
      </c>
      <c r="C51" s="14">
        <f>C50*$B48</f>
        <v>12932</v>
      </c>
      <c r="D51" s="14">
        <f>D50*$B48</f>
        <v>11990</v>
      </c>
      <c r="E51" s="14">
        <f>E50*$B48</f>
        <v>12525.333333333334</v>
      </c>
      <c r="F51" s="15">
        <f>F50*$B48</f>
        <v>12526</v>
      </c>
      <c r="H51" s="2">
        <f>$F50*H48</f>
        <v>12526</v>
      </c>
    </row>
    <row r="52" spans="1:6" ht="27" customHeight="1">
      <c r="A52" s="7" t="s">
        <v>13</v>
      </c>
      <c r="B52" s="89" t="s">
        <v>37</v>
      </c>
      <c r="C52" s="89"/>
      <c r="D52" s="89"/>
      <c r="E52" s="89"/>
      <c r="F52" s="8" t="s">
        <v>15</v>
      </c>
    </row>
    <row r="53" spans="1:10" ht="15">
      <c r="A53" s="9" t="s">
        <v>16</v>
      </c>
      <c r="B53" s="80">
        <v>1</v>
      </c>
      <c r="C53" s="80"/>
      <c r="D53" s="80"/>
      <c r="E53" s="80"/>
      <c r="F53" s="10" t="s">
        <v>15</v>
      </c>
      <c r="J53" s="2">
        <v>1</v>
      </c>
    </row>
    <row r="54" spans="1:6" ht="32.25" customHeight="1">
      <c r="A54" s="9" t="s">
        <v>17</v>
      </c>
      <c r="B54" s="85" t="s">
        <v>38</v>
      </c>
      <c r="C54" s="85"/>
      <c r="D54" s="85"/>
      <c r="E54" s="85"/>
      <c r="F54" s="10" t="s">
        <v>15</v>
      </c>
    </row>
    <row r="55" spans="1:6" ht="15">
      <c r="A55" s="9" t="s">
        <v>19</v>
      </c>
      <c r="B55" s="11">
        <v>13085</v>
      </c>
      <c r="C55" s="11">
        <v>16339</v>
      </c>
      <c r="D55" s="11">
        <v>13974</v>
      </c>
      <c r="E55" s="12">
        <f>(B55+C55+D55)/3</f>
        <v>14466</v>
      </c>
      <c r="F55" s="12">
        <v>14466</v>
      </c>
    </row>
    <row r="56" spans="1:10" ht="15">
      <c r="A56" s="13" t="s">
        <v>20</v>
      </c>
      <c r="B56" s="14">
        <f>B55*$B53</f>
        <v>13085</v>
      </c>
      <c r="C56" s="14">
        <f>C55*$B53</f>
        <v>16339</v>
      </c>
      <c r="D56" s="14">
        <f>D55*$B53</f>
        <v>13974</v>
      </c>
      <c r="E56" s="14">
        <f>E55*$B53</f>
        <v>14466</v>
      </c>
      <c r="F56" s="15">
        <f>F55*$B53</f>
        <v>14466</v>
      </c>
      <c r="J56" s="2">
        <f>$F55*J53</f>
        <v>14466</v>
      </c>
    </row>
    <row r="57" spans="1:6" ht="26.25" customHeight="1">
      <c r="A57" s="7" t="s">
        <v>13</v>
      </c>
      <c r="B57" s="89" t="s">
        <v>39</v>
      </c>
      <c r="C57" s="89"/>
      <c r="D57" s="89"/>
      <c r="E57" s="89"/>
      <c r="F57" s="8" t="s">
        <v>15</v>
      </c>
    </row>
    <row r="58" spans="1:10" ht="15">
      <c r="A58" s="9" t="s">
        <v>16</v>
      </c>
      <c r="B58" s="80">
        <v>1</v>
      </c>
      <c r="C58" s="80"/>
      <c r="D58" s="80"/>
      <c r="E58" s="80"/>
      <c r="F58" s="10" t="s">
        <v>15</v>
      </c>
      <c r="J58" s="2">
        <v>1</v>
      </c>
    </row>
    <row r="59" spans="1:6" ht="24.75" customHeight="1">
      <c r="A59" s="9" t="s">
        <v>17</v>
      </c>
      <c r="B59" s="91" t="s">
        <v>40</v>
      </c>
      <c r="C59" s="91"/>
      <c r="D59" s="91"/>
      <c r="E59" s="91"/>
      <c r="F59" s="10" t="s">
        <v>15</v>
      </c>
    </row>
    <row r="60" spans="1:6" ht="15">
      <c r="A60" s="9" t="s">
        <v>19</v>
      </c>
      <c r="B60" s="11">
        <v>10065</v>
      </c>
      <c r="C60" s="11">
        <v>12674</v>
      </c>
      <c r="D60" s="11">
        <v>12672</v>
      </c>
      <c r="E60" s="12">
        <f>(B60+C60+D60)/3</f>
        <v>11803.666666666666</v>
      </c>
      <c r="F60" s="12">
        <v>11804</v>
      </c>
    </row>
    <row r="61" spans="1:10" ht="15">
      <c r="A61" s="13" t="s">
        <v>20</v>
      </c>
      <c r="B61" s="14">
        <f>B60*$B58</f>
        <v>10065</v>
      </c>
      <c r="C61" s="14">
        <f>C60*$B58</f>
        <v>12674</v>
      </c>
      <c r="D61" s="14">
        <f>D60*$B58</f>
        <v>12672</v>
      </c>
      <c r="E61" s="14">
        <f>E60*$B58</f>
        <v>11803.666666666666</v>
      </c>
      <c r="F61" s="15">
        <f>F60*$B58</f>
        <v>11804</v>
      </c>
      <c r="J61" s="2">
        <f>$F60*J58</f>
        <v>11804</v>
      </c>
    </row>
    <row r="62" spans="1:6" ht="26.25" customHeight="1">
      <c r="A62" s="7" t="s">
        <v>13</v>
      </c>
      <c r="B62" s="89" t="s">
        <v>41</v>
      </c>
      <c r="C62" s="89"/>
      <c r="D62" s="89"/>
      <c r="E62" s="89"/>
      <c r="F62" s="8" t="s">
        <v>15</v>
      </c>
    </row>
    <row r="63" spans="1:10" ht="15">
      <c r="A63" s="9" t="s">
        <v>16</v>
      </c>
      <c r="B63" s="80">
        <v>1</v>
      </c>
      <c r="C63" s="80"/>
      <c r="D63" s="80"/>
      <c r="E63" s="80"/>
      <c r="F63" s="10" t="s">
        <v>15</v>
      </c>
      <c r="J63" s="2">
        <v>1</v>
      </c>
    </row>
    <row r="64" spans="1:6" ht="15" customHeight="1">
      <c r="A64" s="9" t="s">
        <v>17</v>
      </c>
      <c r="B64" s="85" t="s">
        <v>42</v>
      </c>
      <c r="C64" s="85"/>
      <c r="D64" s="85"/>
      <c r="E64" s="85"/>
      <c r="F64" s="10" t="s">
        <v>15</v>
      </c>
    </row>
    <row r="65" spans="1:6" ht="15">
      <c r="A65" s="9" t="s">
        <v>19</v>
      </c>
      <c r="B65" s="11">
        <v>1945</v>
      </c>
      <c r="C65" s="11">
        <v>2676</v>
      </c>
      <c r="D65" s="11">
        <v>2115</v>
      </c>
      <c r="E65" s="12">
        <f>(B65+C65+D65)/3</f>
        <v>2245.3333333333335</v>
      </c>
      <c r="F65" s="12">
        <v>2245</v>
      </c>
    </row>
    <row r="66" spans="1:10" ht="15">
      <c r="A66" s="13" t="s">
        <v>20</v>
      </c>
      <c r="B66" s="14">
        <f>B65*$B63</f>
        <v>1945</v>
      </c>
      <c r="C66" s="14">
        <f>C65*$B63</f>
        <v>2676</v>
      </c>
      <c r="D66" s="14">
        <f>D65*$B63</f>
        <v>2115</v>
      </c>
      <c r="E66" s="14">
        <f>E65*$B63</f>
        <v>2245.3333333333335</v>
      </c>
      <c r="F66" s="15">
        <f>F65*$B63</f>
        <v>2245</v>
      </c>
      <c r="J66" s="2">
        <f>$F65*J63</f>
        <v>2245</v>
      </c>
    </row>
    <row r="67" spans="1:6" ht="37.5" customHeight="1">
      <c r="A67" s="16" t="s">
        <v>43</v>
      </c>
      <c r="B67" s="86" t="s">
        <v>44</v>
      </c>
      <c r="C67" s="86"/>
      <c r="D67" s="87" t="s">
        <v>45</v>
      </c>
      <c r="E67" s="87"/>
      <c r="F67" s="87"/>
    </row>
    <row r="68" spans="1:6" ht="26.25" customHeight="1">
      <c r="A68" s="16">
        <v>1</v>
      </c>
      <c r="B68" s="88" t="s">
        <v>46</v>
      </c>
      <c r="C68" s="88"/>
      <c r="D68" s="88" t="s">
        <v>47</v>
      </c>
      <c r="E68" s="88"/>
      <c r="F68" s="88"/>
    </row>
    <row r="69" spans="1:6" ht="15" customHeight="1">
      <c r="A69" s="16">
        <v>2</v>
      </c>
      <c r="B69" s="88" t="s">
        <v>48</v>
      </c>
      <c r="C69" s="88"/>
      <c r="D69" s="88" t="s">
        <v>49</v>
      </c>
      <c r="E69" s="88"/>
      <c r="F69" s="88"/>
    </row>
    <row r="70" spans="1:6" ht="15" customHeight="1">
      <c r="A70" s="16">
        <v>3</v>
      </c>
      <c r="B70" s="88" t="s">
        <v>50</v>
      </c>
      <c r="C70" s="88"/>
      <c r="D70" s="88" t="s">
        <v>51</v>
      </c>
      <c r="E70" s="88"/>
      <c r="F70" s="88"/>
    </row>
    <row r="71" spans="1:6" ht="7.5" customHeight="1">
      <c r="A71" s="13"/>
      <c r="B71" s="14"/>
      <c r="C71" s="14"/>
      <c r="D71" s="14"/>
      <c r="E71" s="14"/>
      <c r="F71" s="15"/>
    </row>
    <row r="72" spans="1:6" ht="26.25" customHeight="1">
      <c r="A72" s="7" t="s">
        <v>13</v>
      </c>
      <c r="B72" s="90" t="s">
        <v>52</v>
      </c>
      <c r="C72" s="90"/>
      <c r="D72" s="90"/>
      <c r="E72" s="90"/>
      <c r="F72" s="8" t="s">
        <v>15</v>
      </c>
    </row>
    <row r="73" spans="1:10" ht="15">
      <c r="A73" s="9" t="s">
        <v>16</v>
      </c>
      <c r="B73" s="80">
        <v>6</v>
      </c>
      <c r="C73" s="80"/>
      <c r="D73" s="80"/>
      <c r="E73" s="80"/>
      <c r="F73" s="10" t="s">
        <v>15</v>
      </c>
      <c r="G73" s="2">
        <v>4</v>
      </c>
      <c r="I73" s="2">
        <v>1</v>
      </c>
      <c r="J73" s="2">
        <v>1</v>
      </c>
    </row>
    <row r="74" spans="1:6" ht="32.25" customHeight="1">
      <c r="A74" s="9" t="s">
        <v>17</v>
      </c>
      <c r="B74" s="85" t="s">
        <v>53</v>
      </c>
      <c r="C74" s="85"/>
      <c r="D74" s="85"/>
      <c r="E74" s="85"/>
      <c r="F74" s="10" t="s">
        <v>15</v>
      </c>
    </row>
    <row r="75" spans="1:6" ht="15">
      <c r="A75" s="9" t="s">
        <v>19</v>
      </c>
      <c r="B75" s="11">
        <v>18956</v>
      </c>
      <c r="C75" s="11">
        <v>22060</v>
      </c>
      <c r="D75" s="11">
        <v>23100</v>
      </c>
      <c r="E75" s="12">
        <f>(B75+C75+D75)/3</f>
        <v>21372</v>
      </c>
      <c r="F75" s="12">
        <v>21372</v>
      </c>
    </row>
    <row r="76" spans="1:10" ht="15">
      <c r="A76" s="13" t="s">
        <v>20</v>
      </c>
      <c r="B76" s="14">
        <f>B75*$B73</f>
        <v>113736</v>
      </c>
      <c r="C76" s="14">
        <f>C75*$B73</f>
        <v>132360</v>
      </c>
      <c r="D76" s="14">
        <f>D75*$B73</f>
        <v>138600</v>
      </c>
      <c r="E76" s="14">
        <f>E75*$B73</f>
        <v>128232</v>
      </c>
      <c r="F76" s="15">
        <f>F75*$B73</f>
        <v>128232</v>
      </c>
      <c r="G76" s="2">
        <f>$F75*G73</f>
        <v>85488</v>
      </c>
      <c r="I76" s="2">
        <f>$F75*I73</f>
        <v>21372</v>
      </c>
      <c r="J76" s="2">
        <f>$F75*J73</f>
        <v>21372</v>
      </c>
    </row>
    <row r="77" spans="1:6" ht="37.5" customHeight="1">
      <c r="A77" s="16" t="s">
        <v>43</v>
      </c>
      <c r="B77" s="86" t="s">
        <v>44</v>
      </c>
      <c r="C77" s="86"/>
      <c r="D77" s="87" t="s">
        <v>45</v>
      </c>
      <c r="E77" s="87"/>
      <c r="F77" s="87"/>
    </row>
    <row r="78" spans="1:6" ht="26.25" customHeight="1">
      <c r="A78" s="16">
        <v>1</v>
      </c>
      <c r="B78" s="88" t="s">
        <v>46</v>
      </c>
      <c r="C78" s="88"/>
      <c r="D78" s="88" t="s">
        <v>47</v>
      </c>
      <c r="E78" s="88"/>
      <c r="F78" s="88"/>
    </row>
    <row r="79" spans="1:6" ht="26.25" customHeight="1">
      <c r="A79" s="16">
        <v>2</v>
      </c>
      <c r="B79" s="88" t="s">
        <v>54</v>
      </c>
      <c r="C79" s="88"/>
      <c r="D79" s="88" t="s">
        <v>55</v>
      </c>
      <c r="E79" s="88"/>
      <c r="F79" s="88"/>
    </row>
    <row r="80" spans="1:6" ht="15" customHeight="1">
      <c r="A80" s="16">
        <v>3</v>
      </c>
      <c r="B80" s="88" t="s">
        <v>50</v>
      </c>
      <c r="C80" s="88"/>
      <c r="D80" s="88" t="s">
        <v>51</v>
      </c>
      <c r="E80" s="88"/>
      <c r="F80" s="88"/>
    </row>
    <row r="81" spans="1:6" ht="7.5" customHeight="1">
      <c r="A81" s="13"/>
      <c r="B81" s="14"/>
      <c r="C81" s="14"/>
      <c r="D81" s="14"/>
      <c r="E81" s="14"/>
      <c r="F81" s="15"/>
    </row>
    <row r="82" spans="1:6" ht="26.25" customHeight="1">
      <c r="A82" s="7" t="s">
        <v>13</v>
      </c>
      <c r="B82" s="89" t="s">
        <v>56</v>
      </c>
      <c r="C82" s="89"/>
      <c r="D82" s="89"/>
      <c r="E82" s="89"/>
      <c r="F82" s="8" t="s">
        <v>15</v>
      </c>
    </row>
    <row r="83" spans="1:10" ht="15">
      <c r="A83" s="9" t="s">
        <v>16</v>
      </c>
      <c r="B83" s="80">
        <v>1</v>
      </c>
      <c r="C83" s="80"/>
      <c r="D83" s="80"/>
      <c r="E83" s="80"/>
      <c r="F83" s="10" t="s">
        <v>15</v>
      </c>
      <c r="J83" s="2">
        <v>1</v>
      </c>
    </row>
    <row r="84" spans="1:6" ht="22.5" customHeight="1">
      <c r="A84" s="9" t="s">
        <v>17</v>
      </c>
      <c r="B84" s="85" t="s">
        <v>57</v>
      </c>
      <c r="C84" s="85"/>
      <c r="D84" s="85"/>
      <c r="E84" s="85"/>
      <c r="F84" s="10" t="s">
        <v>15</v>
      </c>
    </row>
    <row r="85" spans="1:6" ht="15">
      <c r="A85" s="9" t="s">
        <v>19</v>
      </c>
      <c r="B85" s="11">
        <v>13083</v>
      </c>
      <c r="C85" s="11">
        <v>13740</v>
      </c>
      <c r="D85" s="11">
        <v>10900</v>
      </c>
      <c r="E85" s="12">
        <f>(B85+C85+D85)/3</f>
        <v>12574.333333333334</v>
      </c>
      <c r="F85" s="12">
        <v>12574</v>
      </c>
    </row>
    <row r="86" spans="1:10" ht="15">
      <c r="A86" s="13" t="s">
        <v>20</v>
      </c>
      <c r="B86" s="14">
        <f>B85*$B83</f>
        <v>13083</v>
      </c>
      <c r="C86" s="14">
        <f>C85*$B83</f>
        <v>13740</v>
      </c>
      <c r="D86" s="14">
        <f>D85*$B83</f>
        <v>10900</v>
      </c>
      <c r="E86" s="14">
        <f>E85*$B83</f>
        <v>12574.333333333334</v>
      </c>
      <c r="F86" s="15">
        <f>F85*$B83</f>
        <v>12574</v>
      </c>
      <c r="J86" s="2">
        <f>$F85*J83</f>
        <v>12574</v>
      </c>
    </row>
    <row r="87" spans="1:6" ht="37.5" customHeight="1">
      <c r="A87" s="17" t="s">
        <v>43</v>
      </c>
      <c r="B87" s="86" t="s">
        <v>44</v>
      </c>
      <c r="C87" s="86"/>
      <c r="D87" s="87" t="s">
        <v>45</v>
      </c>
      <c r="E87" s="87"/>
      <c r="F87" s="87"/>
    </row>
    <row r="88" spans="1:6" ht="26.25" customHeight="1">
      <c r="A88" s="17">
        <v>1</v>
      </c>
      <c r="B88" s="88" t="s">
        <v>58</v>
      </c>
      <c r="C88" s="88"/>
      <c r="D88" s="88" t="s">
        <v>59</v>
      </c>
      <c r="E88" s="88"/>
      <c r="F88" s="88"/>
    </row>
    <row r="89" spans="1:6" ht="26.25" customHeight="1">
      <c r="A89" s="17">
        <v>2</v>
      </c>
      <c r="B89" s="88" t="s">
        <v>50</v>
      </c>
      <c r="C89" s="88"/>
      <c r="D89" s="88" t="s">
        <v>51</v>
      </c>
      <c r="E89" s="88"/>
      <c r="F89" s="88"/>
    </row>
    <row r="90" spans="1:6" ht="26.25" customHeight="1">
      <c r="A90" s="17">
        <v>3</v>
      </c>
      <c r="B90" s="88" t="s">
        <v>60</v>
      </c>
      <c r="C90" s="88"/>
      <c r="D90" s="88" t="s">
        <v>61</v>
      </c>
      <c r="E90" s="88"/>
      <c r="F90" s="88"/>
    </row>
    <row r="91" spans="1:6" ht="9" customHeight="1">
      <c r="A91" s="17"/>
      <c r="B91" s="18"/>
      <c r="C91" s="18"/>
      <c r="D91" s="18"/>
      <c r="E91" s="18"/>
      <c r="F91" s="18"/>
    </row>
    <row r="92" spans="1:6" ht="26.25" customHeight="1">
      <c r="A92" s="7" t="s">
        <v>13</v>
      </c>
      <c r="B92" s="89" t="s">
        <v>62</v>
      </c>
      <c r="C92" s="89"/>
      <c r="D92" s="89"/>
      <c r="E92" s="89"/>
      <c r="F92" s="8" t="s">
        <v>15</v>
      </c>
    </row>
    <row r="93" spans="1:10" ht="15">
      <c r="A93" s="9" t="s">
        <v>16</v>
      </c>
      <c r="B93" s="80">
        <v>1</v>
      </c>
      <c r="C93" s="80"/>
      <c r="D93" s="80"/>
      <c r="E93" s="80"/>
      <c r="F93" s="10" t="s">
        <v>15</v>
      </c>
      <c r="J93" s="2">
        <v>1</v>
      </c>
    </row>
    <row r="94" spans="1:6" ht="22.5" customHeight="1">
      <c r="A94" s="9" t="s">
        <v>17</v>
      </c>
      <c r="B94" s="85" t="s">
        <v>63</v>
      </c>
      <c r="C94" s="85"/>
      <c r="D94" s="85"/>
      <c r="E94" s="85"/>
      <c r="F94" s="10" t="s">
        <v>15</v>
      </c>
    </row>
    <row r="95" spans="1:6" ht="15">
      <c r="A95" s="9" t="s">
        <v>19</v>
      </c>
      <c r="B95" s="14">
        <v>12802</v>
      </c>
      <c r="C95" s="14">
        <v>13292</v>
      </c>
      <c r="D95" s="14">
        <v>12049</v>
      </c>
      <c r="E95" s="12">
        <f>(B95+C95+D95)/3</f>
        <v>12714.333333333334</v>
      </c>
      <c r="F95" s="12">
        <v>12714</v>
      </c>
    </row>
    <row r="96" spans="1:10" ht="15">
      <c r="A96" s="13" t="s">
        <v>20</v>
      </c>
      <c r="B96" s="14">
        <f>B95*$B93</f>
        <v>12802</v>
      </c>
      <c r="C96" s="14">
        <f>C95*$B93</f>
        <v>13292</v>
      </c>
      <c r="D96" s="14">
        <f>D95*$B93</f>
        <v>12049</v>
      </c>
      <c r="E96" s="14">
        <f>E95*$B93</f>
        <v>12714.333333333334</v>
      </c>
      <c r="F96" s="15">
        <f>F95*$B93</f>
        <v>12714</v>
      </c>
      <c r="J96" s="2">
        <f>$F95*J93</f>
        <v>12714</v>
      </c>
    </row>
    <row r="97" spans="1:6" ht="37.5" customHeight="1">
      <c r="A97" s="17" t="s">
        <v>43</v>
      </c>
      <c r="B97" s="86" t="s">
        <v>44</v>
      </c>
      <c r="C97" s="86"/>
      <c r="D97" s="87" t="s">
        <v>45</v>
      </c>
      <c r="E97" s="87"/>
      <c r="F97" s="87"/>
    </row>
    <row r="98" spans="1:6" ht="26.25" customHeight="1">
      <c r="A98" s="17">
        <v>1</v>
      </c>
      <c r="B98" s="88" t="s">
        <v>58</v>
      </c>
      <c r="C98" s="88"/>
      <c r="D98" s="88" t="s">
        <v>59</v>
      </c>
      <c r="E98" s="88"/>
      <c r="F98" s="88"/>
    </row>
    <row r="99" spans="1:6" ht="26.25" customHeight="1">
      <c r="A99" s="17">
        <v>2</v>
      </c>
      <c r="B99" s="88" t="s">
        <v>50</v>
      </c>
      <c r="C99" s="88"/>
      <c r="D99" s="88" t="s">
        <v>51</v>
      </c>
      <c r="E99" s="88"/>
      <c r="F99" s="88"/>
    </row>
    <row r="100" spans="1:6" ht="26.25" customHeight="1">
      <c r="A100" s="17">
        <v>3</v>
      </c>
      <c r="B100" s="88" t="s">
        <v>54</v>
      </c>
      <c r="C100" s="88"/>
      <c r="D100" s="88" t="s">
        <v>55</v>
      </c>
      <c r="E100" s="88"/>
      <c r="F100" s="88"/>
    </row>
    <row r="101" spans="1:6" ht="9" customHeight="1">
      <c r="A101" s="17"/>
      <c r="B101" s="18"/>
      <c r="C101" s="18"/>
      <c r="D101" s="18"/>
      <c r="E101" s="18"/>
      <c r="F101" s="18"/>
    </row>
    <row r="102" spans="1:6" ht="26.25" customHeight="1">
      <c r="A102" s="7" t="s">
        <v>13</v>
      </c>
      <c r="B102" s="89" t="s">
        <v>64</v>
      </c>
      <c r="C102" s="89"/>
      <c r="D102" s="89"/>
      <c r="E102" s="89"/>
      <c r="F102" s="8" t="s">
        <v>15</v>
      </c>
    </row>
    <row r="103" spans="1:10" ht="15">
      <c r="A103" s="9" t="s">
        <v>16</v>
      </c>
      <c r="B103" s="80">
        <v>1</v>
      </c>
      <c r="C103" s="80"/>
      <c r="D103" s="80"/>
      <c r="E103" s="80"/>
      <c r="F103" s="10" t="s">
        <v>15</v>
      </c>
      <c r="J103" s="2">
        <v>1</v>
      </c>
    </row>
    <row r="104" spans="1:6" ht="22.5" customHeight="1">
      <c r="A104" s="9" t="s">
        <v>17</v>
      </c>
      <c r="B104" s="85" t="s">
        <v>65</v>
      </c>
      <c r="C104" s="85"/>
      <c r="D104" s="85"/>
      <c r="E104" s="85"/>
      <c r="F104" s="10" t="s">
        <v>15</v>
      </c>
    </row>
    <row r="105" spans="1:6" ht="15">
      <c r="A105" s="9" t="s">
        <v>19</v>
      </c>
      <c r="B105" s="14">
        <v>12500</v>
      </c>
      <c r="C105" s="14">
        <v>13614</v>
      </c>
      <c r="D105" s="14">
        <v>11400</v>
      </c>
      <c r="E105" s="12">
        <f>(B105+C105+D105)/3</f>
        <v>12504.666666666666</v>
      </c>
      <c r="F105" s="12">
        <v>12505</v>
      </c>
    </row>
    <row r="106" spans="1:10" ht="15">
      <c r="A106" s="13" t="s">
        <v>20</v>
      </c>
      <c r="B106" s="14">
        <f>B105*$B103</f>
        <v>12500</v>
      </c>
      <c r="C106" s="14">
        <f>C105*$B103</f>
        <v>13614</v>
      </c>
      <c r="D106" s="14">
        <f>D105*$B103</f>
        <v>11400</v>
      </c>
      <c r="E106" s="14">
        <f>E105*$B103</f>
        <v>12504.666666666666</v>
      </c>
      <c r="F106" s="15">
        <f>F105*$B103</f>
        <v>12505</v>
      </c>
      <c r="J106" s="2">
        <f>$F105*J103</f>
        <v>12505</v>
      </c>
    </row>
    <row r="107" spans="1:6" ht="37.5" customHeight="1">
      <c r="A107" s="17" t="s">
        <v>43</v>
      </c>
      <c r="B107" s="86" t="s">
        <v>44</v>
      </c>
      <c r="C107" s="86"/>
      <c r="D107" s="87" t="s">
        <v>45</v>
      </c>
      <c r="E107" s="87"/>
      <c r="F107" s="87"/>
    </row>
    <row r="108" spans="1:6" ht="26.25" customHeight="1">
      <c r="A108" s="17">
        <v>1</v>
      </c>
      <c r="B108" s="88" t="s">
        <v>66</v>
      </c>
      <c r="C108" s="88"/>
      <c r="D108" s="88" t="s">
        <v>67</v>
      </c>
      <c r="E108" s="88"/>
      <c r="F108" s="88"/>
    </row>
    <row r="109" spans="1:6" ht="26.25" customHeight="1">
      <c r="A109" s="17">
        <v>2</v>
      </c>
      <c r="B109" s="88" t="s">
        <v>50</v>
      </c>
      <c r="C109" s="88"/>
      <c r="D109" s="88" t="s">
        <v>51</v>
      </c>
      <c r="E109" s="88"/>
      <c r="F109" s="88"/>
    </row>
    <row r="110" spans="1:6" ht="26.25" customHeight="1">
      <c r="A110" s="17">
        <v>3</v>
      </c>
      <c r="B110" s="88" t="s">
        <v>60</v>
      </c>
      <c r="C110" s="88"/>
      <c r="D110" s="88" t="s">
        <v>61</v>
      </c>
      <c r="E110" s="88"/>
      <c r="F110" s="88"/>
    </row>
    <row r="111" spans="7:10" s="19" customFormat="1" ht="7.5" customHeight="1">
      <c r="G111" s="20"/>
      <c r="H111" s="20"/>
      <c r="I111" s="20"/>
      <c r="J111" s="20"/>
    </row>
    <row r="112" spans="1:6" ht="26.25" customHeight="1">
      <c r="A112" s="7" t="s">
        <v>13</v>
      </c>
      <c r="B112" s="89" t="s">
        <v>68</v>
      </c>
      <c r="C112" s="89"/>
      <c r="D112" s="89"/>
      <c r="E112" s="89"/>
      <c r="F112" s="8" t="s">
        <v>15</v>
      </c>
    </row>
    <row r="113" spans="1:11" ht="15">
      <c r="A113" s="9" t="s">
        <v>16</v>
      </c>
      <c r="B113" s="80">
        <v>1</v>
      </c>
      <c r="C113" s="80"/>
      <c r="D113" s="80"/>
      <c r="E113" s="80"/>
      <c r="F113" s="10" t="s">
        <v>15</v>
      </c>
      <c r="K113" s="2">
        <v>1</v>
      </c>
    </row>
    <row r="114" spans="1:11" ht="22.5" customHeight="1">
      <c r="A114" s="9" t="s">
        <v>17</v>
      </c>
      <c r="B114" s="85" t="s">
        <v>69</v>
      </c>
      <c r="C114" s="85"/>
      <c r="D114" s="85"/>
      <c r="E114" s="85"/>
      <c r="F114" s="10" t="s">
        <v>15</v>
      </c>
      <c r="K114" s="2"/>
    </row>
    <row r="115" spans="1:11" ht="15">
      <c r="A115" s="9" t="s">
        <v>19</v>
      </c>
      <c r="B115" s="14">
        <v>12917</v>
      </c>
      <c r="C115" s="14">
        <v>15325</v>
      </c>
      <c r="D115" s="14">
        <v>11395</v>
      </c>
      <c r="E115" s="12">
        <f>(B115+C115+D115)/3</f>
        <v>13212.333333333334</v>
      </c>
      <c r="F115" s="12">
        <v>13212</v>
      </c>
      <c r="K115" s="2"/>
    </row>
    <row r="116" spans="1:11" ht="15">
      <c r="A116" s="13" t="s">
        <v>20</v>
      </c>
      <c r="B116" s="14">
        <f>B115*$B113</f>
        <v>12917</v>
      </c>
      <c r="C116" s="14">
        <f>C115*$B113</f>
        <v>15325</v>
      </c>
      <c r="D116" s="14">
        <f>D115*$B113</f>
        <v>11395</v>
      </c>
      <c r="E116" s="14">
        <f>E115*$B113</f>
        <v>13212.333333333334</v>
      </c>
      <c r="F116" s="15">
        <f>F115*$B113</f>
        <v>13212</v>
      </c>
      <c r="K116" s="2">
        <f>$F115*K113</f>
        <v>13212</v>
      </c>
    </row>
    <row r="117" spans="1:6" ht="37.5" customHeight="1">
      <c r="A117" s="17" t="s">
        <v>43</v>
      </c>
      <c r="B117" s="86" t="s">
        <v>44</v>
      </c>
      <c r="C117" s="86"/>
      <c r="D117" s="87" t="s">
        <v>45</v>
      </c>
      <c r="E117" s="87"/>
      <c r="F117" s="87"/>
    </row>
    <row r="118" spans="1:6" ht="26.25" customHeight="1">
      <c r="A118" s="17">
        <v>1</v>
      </c>
      <c r="B118" s="88" t="s">
        <v>46</v>
      </c>
      <c r="C118" s="88"/>
      <c r="D118" s="88" t="s">
        <v>47</v>
      </c>
      <c r="E118" s="88"/>
      <c r="F118" s="88"/>
    </row>
    <row r="119" spans="1:6" ht="26.25" customHeight="1">
      <c r="A119" s="17">
        <v>2</v>
      </c>
      <c r="B119" s="88" t="s">
        <v>48</v>
      </c>
      <c r="C119" s="88"/>
      <c r="D119" s="88" t="s">
        <v>49</v>
      </c>
      <c r="E119" s="88"/>
      <c r="F119" s="88"/>
    </row>
    <row r="120" spans="1:6" ht="26.25" customHeight="1">
      <c r="A120" s="17">
        <v>3</v>
      </c>
      <c r="B120" s="88" t="s">
        <v>70</v>
      </c>
      <c r="C120" s="88"/>
      <c r="D120" s="88" t="s">
        <v>71</v>
      </c>
      <c r="E120" s="88"/>
      <c r="F120" s="88"/>
    </row>
    <row r="121" spans="7:10" s="19" customFormat="1" ht="15">
      <c r="G121" s="20"/>
      <c r="H121" s="20"/>
      <c r="I121" s="20"/>
      <c r="J121" s="20"/>
    </row>
    <row r="122" spans="7:10" s="19" customFormat="1" ht="15">
      <c r="G122" s="20"/>
      <c r="H122" s="20"/>
      <c r="I122" s="20"/>
      <c r="J122" s="20"/>
    </row>
    <row r="123" spans="7:10" s="19" customFormat="1" ht="15">
      <c r="G123" s="20"/>
      <c r="H123" s="20"/>
      <c r="I123" s="20"/>
      <c r="J123" s="20"/>
    </row>
    <row r="124" spans="1:11" s="19" customFormat="1" ht="15">
      <c r="A124" s="19" t="s">
        <v>72</v>
      </c>
      <c r="E124" s="21" t="s">
        <v>73</v>
      </c>
      <c r="F124" s="22">
        <f>F11+F16+F21+F26+F31+F36+F41+F46+F51+F56+F61+F66+F76+F86+F96+F106+F116</f>
        <v>399485</v>
      </c>
      <c r="G124" s="22">
        <f>G11+G16+G21+G26+G31+G36+G41+G46+G51+G56+G61+G66+G76+G86+G96+G106</f>
        <v>106136</v>
      </c>
      <c r="H124" s="22">
        <f>H11+H16+H21+H26+H31+H36+H41+H46+H51+H56+H61+H66+H76+H86+H96+H106</f>
        <v>109492</v>
      </c>
      <c r="I124" s="22">
        <f>I11+I16+I21+I26+I31+I36+I41+I46+I51+I56+I61+I66+I76+I86+I96+I106</f>
        <v>32441</v>
      </c>
      <c r="J124" s="22">
        <f>J11+J16+J21+J26+J31+J36+J41+J46+J51+J56+J61+J66+J76+J86+J96+J106</f>
        <v>138204</v>
      </c>
      <c r="K124" s="22">
        <f>K116</f>
        <v>13212</v>
      </c>
    </row>
    <row r="125" spans="7:10" s="19" customFormat="1" ht="15">
      <c r="G125" s="20"/>
      <c r="H125" s="20"/>
      <c r="I125" s="20"/>
      <c r="J125" s="20"/>
    </row>
    <row r="126" spans="1:10" s="19" customFormat="1" ht="15">
      <c r="A126" s="19" t="s">
        <v>74</v>
      </c>
      <c r="F126" s="21" t="s">
        <v>75</v>
      </c>
      <c r="G126" s="20"/>
      <c r="H126" s="20"/>
      <c r="I126" s="20"/>
      <c r="J126" s="20"/>
    </row>
    <row r="127" spans="7:10" s="19" customFormat="1" ht="15">
      <c r="G127" s="20"/>
      <c r="H127" s="20"/>
      <c r="I127" s="20"/>
      <c r="J127" s="20"/>
    </row>
    <row r="128" spans="1:10" s="19" customFormat="1" ht="15">
      <c r="A128" s="19" t="s">
        <v>76</v>
      </c>
      <c r="F128" s="21" t="s">
        <v>77</v>
      </c>
      <c r="G128" s="20"/>
      <c r="H128" s="20"/>
      <c r="I128" s="20"/>
      <c r="J128" s="20"/>
    </row>
    <row r="129" spans="7:10" s="19" customFormat="1" ht="15">
      <c r="G129" s="20"/>
      <c r="H129" s="20"/>
      <c r="I129" s="20"/>
      <c r="J129" s="20"/>
    </row>
  </sheetData>
  <sheetProtection selectLockedCells="1" selectUnlockedCells="1"/>
  <mergeCells count="100">
    <mergeCell ref="B22:E22"/>
    <mergeCell ref="B23:E23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42:E42"/>
    <mergeCell ref="B43:E43"/>
    <mergeCell ref="B24:E24"/>
    <mergeCell ref="B27:E27"/>
    <mergeCell ref="B28:E28"/>
    <mergeCell ref="B29:E29"/>
    <mergeCell ref="B32:E32"/>
    <mergeCell ref="B33:E33"/>
    <mergeCell ref="B54:E54"/>
    <mergeCell ref="B57:E57"/>
    <mergeCell ref="B34:E34"/>
    <mergeCell ref="B37:E37"/>
    <mergeCell ref="B38:E38"/>
    <mergeCell ref="B39:E39"/>
    <mergeCell ref="B44:E44"/>
    <mergeCell ref="B47:E47"/>
    <mergeCell ref="B48:E48"/>
    <mergeCell ref="B49:E49"/>
    <mergeCell ref="B52:E52"/>
    <mergeCell ref="B53:E53"/>
    <mergeCell ref="B74:E74"/>
    <mergeCell ref="B77:C77"/>
    <mergeCell ref="D77:F77"/>
    <mergeCell ref="B64:E64"/>
    <mergeCell ref="B67:C67"/>
    <mergeCell ref="D67:F67"/>
    <mergeCell ref="B68:C68"/>
    <mergeCell ref="D68:F68"/>
    <mergeCell ref="B69:C69"/>
    <mergeCell ref="D69:F69"/>
    <mergeCell ref="B70:C70"/>
    <mergeCell ref="D70:F70"/>
    <mergeCell ref="B58:E58"/>
    <mergeCell ref="B59:E59"/>
    <mergeCell ref="B62:E62"/>
    <mergeCell ref="B63:E63"/>
    <mergeCell ref="B72:E72"/>
    <mergeCell ref="B73:E73"/>
    <mergeCell ref="B88:C88"/>
    <mergeCell ref="D88:F88"/>
    <mergeCell ref="B78:C78"/>
    <mergeCell ref="D78:F78"/>
    <mergeCell ref="B79:C79"/>
    <mergeCell ref="D79:F79"/>
    <mergeCell ref="B80:C80"/>
    <mergeCell ref="D80:F80"/>
    <mergeCell ref="B94:E94"/>
    <mergeCell ref="B97:C97"/>
    <mergeCell ref="B82:E82"/>
    <mergeCell ref="B83:E83"/>
    <mergeCell ref="B84:E84"/>
    <mergeCell ref="B87:C87"/>
    <mergeCell ref="D87:F87"/>
    <mergeCell ref="B103:E103"/>
    <mergeCell ref="B104:E104"/>
    <mergeCell ref="B99:C99"/>
    <mergeCell ref="D99:F99"/>
    <mergeCell ref="B89:C89"/>
    <mergeCell ref="D89:F89"/>
    <mergeCell ref="B90:C90"/>
    <mergeCell ref="D90:F90"/>
    <mergeCell ref="B92:E92"/>
    <mergeCell ref="B93:E93"/>
    <mergeCell ref="B107:C107"/>
    <mergeCell ref="D107:F107"/>
    <mergeCell ref="B108:C108"/>
    <mergeCell ref="D108:F108"/>
    <mergeCell ref="D97:F97"/>
    <mergeCell ref="B98:C98"/>
    <mergeCell ref="D98:F98"/>
    <mergeCell ref="B100:C100"/>
    <mergeCell ref="D100:F100"/>
    <mergeCell ref="B102:E102"/>
    <mergeCell ref="B120:C120"/>
    <mergeCell ref="D120:F120"/>
    <mergeCell ref="B118:C118"/>
    <mergeCell ref="D118:F118"/>
    <mergeCell ref="B119:C119"/>
    <mergeCell ref="D119:F119"/>
    <mergeCell ref="B114:E114"/>
    <mergeCell ref="B117:C117"/>
    <mergeCell ref="D117:F117"/>
    <mergeCell ref="B109:C109"/>
    <mergeCell ref="D109:F109"/>
    <mergeCell ref="B112:E112"/>
    <mergeCell ref="B113:E113"/>
    <mergeCell ref="B110:C110"/>
    <mergeCell ref="D110:F110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2012-02-24T04:18:59Z</cp:lastPrinted>
  <dcterms:modified xsi:type="dcterms:W3CDTF">2012-02-24T04:19:08Z</dcterms:modified>
  <cp:category/>
  <cp:version/>
  <cp:contentType/>
  <cp:contentStatus/>
</cp:coreProperties>
</file>